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1_１回目（３月公表分）\04_ホームページアップ用\"/>
    </mc:Choice>
  </mc:AlternateContent>
  <bookViews>
    <workbookView xWindow="0" yWindow="0" windowWidth="20490" windowHeight="7620" tabRatio="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<sst xmlns="http://schemas.openxmlformats.org/spreadsheetml/2006/main" count="1099" uniqueCount="595">
  <si>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</si>
  <si>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</si>
  <si>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</si>
  <si>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</si>
  <si>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</si>
  <si>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</si>
  <si>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</si>
  <si>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</si>
  <si>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</si>
  <si>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</si>
  <si>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</si>
  <si>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</si>
  <si>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</si>
  <si>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</si>
  <si>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</si>
  <si>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</si>
  <si>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</si>
  <si>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</si>
  <si>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</si>
  <si>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</si>
  <si>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</si>
  <si>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</si>
  <si>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</si>
  <si>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</si>
  <si>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</si>
  <si>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</si>
  <si>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</si>
  <si>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</si>
  <si>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</si>
  <si>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</si>
  <si>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</si>
  <si>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</si>
  <si>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</si>
  <si>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</si>
  <si>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</si>
  <si>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</si>
  <si>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</si>
  <si>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</si>
  <si>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</si>
  <si>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</si>
  <si>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</si>
  <si>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</si>
  <si>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</si>
  <si>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</si>
  <si>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</si>
  <si>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</si>
  <si>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</si>
  <si>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</si>
  <si>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</si>
  <si>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</si>
  <si>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</si>
  <si>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</si>
  <si>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</si>
  <si>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</si>
  <si>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</si>
  <si>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</si>
  <si>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</si>
  <si>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</si>
  <si>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</si>
  <si>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</si>
  <si>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</si>
  <si>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</si>
  <si>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</si>
  <si>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</si>
  <si>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</si>
  <si>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</si>
  <si>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</si>
  <si>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</si>
  <si>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</si>
  <si>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</si>
  <si>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</si>
  <si>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</si>
  <si>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</si>
  <si>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</si>
  <si>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</si>
  <si>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</si>
  <si>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</si>
  <si>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</si>
  <si>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</si>
  <si>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</si>
  <si>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</si>
  <si>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</si>
  <si>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</si>
  <si>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</si>
  <si>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</si>
  <si>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</si>
  <si>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</si>
  <si>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</si>
  <si>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</si>
  <si>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</si>
  <si>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</si>
  <si>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</si>
  <si>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</si>
  <si>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</si>
  <si>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</si>
  <si>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</si>
  <si>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</si>
  <si>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</si>
  <si>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</si>
  <si>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</si>
  <si>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</si>
  <si>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</si>
  <si>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</si>
  <si>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</si>
  <si>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</si>
  <si>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</si>
  <si>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</si>
  <si>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</si>
  <si>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</si>
  <si>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</si>
  <si>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</si>
  <si>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</si>
  <si>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</si>
  <si>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</si>
  <si>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</si>
  <si>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</si>
  <si>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</si>
  <si>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</si>
  <si>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</si>
  <si>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</si>
  <si>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</si>
  <si>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</si>
  <si>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</si>
  <si>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</si>
  <si>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</si>
  <si>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</si>
  <si>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</si>
  <si>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</si>
  <si>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</si>
  <si>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</si>
  <si>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</si>
  <si>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</si>
  <si>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</si>
  <si>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</si>
  <si>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</si>
  <si>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</si>
  <si>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</si>
  <si>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</si>
  <si>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</si>
  <si>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</si>
  <si>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</si>
  <si>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</si>
  <si>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</si>
  <si>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</si>
  <si>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</si>
  <si>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</si>
  <si>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</si>
  <si>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</si>
  <si>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</si>
  <si>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</si>
  <si>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</si>
  <si>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</si>
  <si>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</si>
  <si>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</si>
  <si>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</si>
  <si>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</si>
  <si>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</si>
  <si>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</si>
  <si>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</si>
  <si>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</si>
  <si>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</si>
  <si>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</si>
  <si>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</si>
  <si>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</si>
  <si>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</si>
  <si>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</si>
  <si>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</si>
  <si>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</si>
  <si>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</si>
  <si>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</si>
  <si>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</si>
  <si>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</si>
  <si>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</si>
  <si>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</si>
  <si>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</si>
  <si>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</si>
  <si>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</si>
  <si>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</si>
  <si>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</si>
  <si>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</si>
  <si>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</si>
  <si>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</si>
  <si>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</si>
  <si>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</si>
  <si>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</si>
  <si>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</si>
  <si>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</si>
  <si>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</si>
  <si>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</si>
  <si>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</si>
  <si>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</si>
  <si>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</si>
  <si>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</si>
  <si>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</si>
  <si>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</si>
  <si>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</si>
  <si>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</si>
  <si>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</si>
  <si>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</si>
  <si>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</si>
  <si>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</si>
  <si>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</si>
  <si>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</si>
  <si>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</si>
  <si>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</si>
  <si>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</si>
  <si>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</si>
  <si>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</si>
  <si>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</si>
  <si>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</si>
  <si>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</si>
  <si>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</si>
  <si>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</si>
  <si>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宮城県村田町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</si>
  <si>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</si>
  <si>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</si>
  <si>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</si>
  <si>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</si>
  <si>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</si>
  <si>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</si>
  <si>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</si>
  <si>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</si>
  <si>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</si>
  <si>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</si>
  <si>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</si>
  <si>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</si>
  <si>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</si>
  <si>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</si>
  <si>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</si>
  <si>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</si>
  <si>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</si>
  <si>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</si>
  <si>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</si>
  <si>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</si>
  <si>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</si>
  <si>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</si>
  <si>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</si>
  <si>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</si>
  <si>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</si>
  <si>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</si>
  <si>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</si>
  <si>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</si>
  <si>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</si>
  <si>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</si>
  <si>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</si>
  <si>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</si>
  <si>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</si>
  <si>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</si>
  <si>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</si>
  <si>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</si>
  <si>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</si>
  <si>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</si>
  <si>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</si>
  <si>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</si>
  <si>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</si>
  <si>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</si>
  <si>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</si>
  <si>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</si>
  <si>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</si>
  <si>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</si>
  <si>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</si>
  <si>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</si>
  <si>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</si>
  <si>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</si>
  <si>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</si>
  <si>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</si>
  <si>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</si>
  <si>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</si>
  <si>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</si>
  <si>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</si>
  <si>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</si>
  <si>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</si>
  <si>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</si>
  <si>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</si>
  <si>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</si>
  <si>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</si>
  <si>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</si>
  <si>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</si>
  <si>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</si>
  <si>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</si>
  <si>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</si>
  <si>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</si>
  <si>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</si>
  <si>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</si>
  <si>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</si>
  <si>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</si>
  <si>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</si>
  <si>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</si>
  <si>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</si>
  <si>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</si>
  <si>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</si>
  <si>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</si>
  <si>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</si>
  <si>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</si>
  <si>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</si>
  <si>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</si>
  <si>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</si>
  <si>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</si>
  <si>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</si>
  <si>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</si>
  <si>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</si>
  <si>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</si>
  <si>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</si>
  <si>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</si>
  <si>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</si>
  <si>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</si>
  <si>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</si>
  <si>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</si>
  <si>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</si>
  <si>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</si>
  <si>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</si>
  <si>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</si>
  <si>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</si>
  <si>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</si>
  <si>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</si>
  <si>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</si>
  <si>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</si>
  <si>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</si>
  <si>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</si>
  <si>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</si>
  <si>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</si>
  <si>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</si>
  <si>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</si>
  <si>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</si>
  <si>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</si>
  <si>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</si>
  <si>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</si>
  <si>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</si>
  <si>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</si>
  <si>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</si>
  <si>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</si>
  <si>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</si>
  <si>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</si>
  <si>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</si>
  <si>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</si>
  <si>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</si>
  <si>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</si>
  <si>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</si>
  <si>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</si>
  <si>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</si>
  <si>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</si>
  <si>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</si>
  <si>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</si>
  <si>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</si>
  <si>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</si>
  <si>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</si>
  <si>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</si>
  <si>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</si>
  <si>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</si>
  <si>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</si>
  <si>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</si>
  <si>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</si>
  <si>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</si>
  <si>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</si>
  <si>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</si>
  <si>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</si>
  <si>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</si>
  <si>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</si>
  <si>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</si>
  <si>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</si>
  <si>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</si>
  <si>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</si>
  <si>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</si>
  <si>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宮城県村田町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</si>
  <si>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</si>
  <si>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</si>
  <si>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</si>
  <si>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</si>
  <si>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</si>
  <si>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</si>
  <si>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</si>
  <si>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</si>
  <si>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</si>
  <si>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</si>
  <si>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</si>
  <si>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</si>
  <si>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</si>
  <si>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</si>
  <si>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</si>
  <si>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</si>
  <si>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</si>
  <si>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</si>
  <si>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</si>
  <si>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</si>
  <si>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</si>
  <si>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</si>
  <si>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</si>
  <si>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</si>
  <si>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</si>
  <si>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</si>
  <si>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</si>
  <si>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</si>
  <si>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</si>
  <si>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</si>
  <si>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</si>
  <si>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</si>
  <si>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</si>
  <si>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</si>
  <si>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</si>
  <si>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</si>
  <si>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</si>
  <si>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</si>
  <si>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</si>
  <si>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村田町公共下水道事業特別会計</t>
    <phoneticPr fontId="5"/>
  </si>
  <si>
    <t>法非適用企業</t>
    <phoneticPr fontId="5"/>
  </si>
  <si>
    <t>村田町農業集落排水事業特別会計</t>
    <phoneticPr fontId="5"/>
  </si>
  <si>
    <t>村田町宅地造成事業特別会計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</si>
  <si>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</si>
  <si>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</si>
  <si>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</si>
  <si>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</si>
  <si>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</si>
  <si>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</si>
  <si>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</si>
  <si>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</si>
  <si>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</si>
  <si>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</si>
  <si>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</si>
  <si>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</si>
  <si>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</si>
  <si>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</si>
  <si>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</si>
  <si>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</si>
  <si>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</si>
  <si>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</si>
  <si>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</si>
  <si>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</si>
  <si>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</si>
  <si>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</si>
  <si>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</si>
  <si>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</si>
  <si>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</si>
  <si>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</si>
  <si>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</si>
  <si>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</si>
  <si>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</si>
  <si>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</si>
  <si>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</si>
  <si>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</si>
  <si>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</si>
  <si>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</si>
  <si>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</si>
  <si>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</si>
  <si>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</si>
  <si>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</si>
  <si>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</si>
  <si>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</si>
  <si>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</si>
  <si>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</si>
  <si>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</si>
  <si>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</si>
  <si>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</si>
  <si>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</si>
  <si>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</si>
  <si>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</si>
  <si>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</si>
  <si>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</si>
  <si>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</si>
  <si>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</si>
  <si>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</si>
  <si>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</si>
  <si>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</si>
  <si>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</si>
  <si>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</si>
  <si>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</si>
  <si>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</si>
  <si>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</si>
  <si>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</si>
  <si>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</si>
  <si>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村田町宅地造成事業特別会計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</si>
  <si>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</si>
  <si>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</si>
  <si>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</si>
  <si>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</si>
  <si>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</si>
  <si>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</si>
  <si>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</si>
  <si>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</si>
  <si>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</si>
  <si>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</si>
  <si>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</si>
  <si>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</si>
  <si>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</si>
  <si>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</si>
  <si>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</si>
  <si>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</si>
  <si>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</si>
  <si>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</si>
  <si>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</si>
  <si>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</si>
  <si>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</si>
  <si>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</si>
  <si>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</si>
  <si>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</si>
  <si>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</si>
  <si>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</si>
  <si>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</si>
  <si>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</si>
  <si>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</si>
  <si>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</si>
  <si>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</si>
  <si>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</si>
  <si>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</si>
  <si>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</si>
  <si>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</si>
  <si>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</si>
  <si>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</si>
  <si>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</si>
  <si>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</si>
  <si>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</si>
  <si>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</si>
  <si>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</si>
  <si>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</si>
  <si>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</si>
  <si>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</si>
  <si>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</si>
  <si>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</si>
  <si>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</si>
  <si>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</si>
  <si>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</si>
  <si>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</si>
  <si>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</si>
  <si>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</si>
  <si>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</si>
  <si>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</si>
  <si>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</si>
  <si>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</si>
  <si>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</si>
  <si>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</si>
  <si>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</si>
  <si>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</si>
  <si>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</si>
  <si>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</si>
  <si>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</si>
  <si>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</si>
  <si>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</si>
  <si>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</si>
  <si>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</si>
  <si>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</si>
  <si>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</si>
  <si>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</si>
  <si>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</si>
  <si>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</si>
  <si>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</si>
  <si>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</si>
  <si>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</si>
  <si>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</si>
  <si>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</si>
  <si>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</si>
  <si>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</si>
  <si>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</si>
  <si>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</si>
  <si>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</si>
  <si>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</si>
  <si>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</si>
  <si>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</si>
  <si>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9.56</t>
  </si>
  <si>
    <t>▲ 5.04</t>
  </si>
  <si>
    <t>▲ 4.30</t>
  </si>
  <si>
    <t>▲ 5.85</t>
  </si>
  <si>
    <t>▲ 5.36</t>
  </si>
  <si>
    <t>村田町上水道事業会計</t>
  </si>
  <si>
    <t>一般会計</t>
  </si>
  <si>
    <t>村田町工業用水道事業会計</t>
  </si>
  <si>
    <t>村田町介護保険事業特別会計</t>
  </si>
  <si>
    <t>村田町国民健康保険事業特別会計</t>
  </si>
  <si>
    <t>村田町公共下水道事業特別会計</t>
  </si>
  <si>
    <t>村田町後期高齢者医療特別会計</t>
  </si>
  <si>
    <t>村田町農業集落排水事業特別会計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</si>
  <si>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</si>
  <si>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</si>
  <si>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</si>
  <si>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</si>
  <si>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</si>
  <si>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</si>
  <si>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</si>
  <si>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</si>
  <si>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</si>
  <si>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</si>
  <si>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</si>
  <si>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</si>
  <si>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</si>
  <si>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</si>
  <si>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</si>
  <si>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村田町ふるさとリフレッシュセンター</t>
    <rPh sb="0" eb="3">
      <t>ムラタマチ</t>
    </rPh>
    <phoneticPr fontId="2"/>
  </si>
  <si>
    <t>まちづくり村田</t>
    <rPh sb="5" eb="7">
      <t>ムラタ</t>
    </rPh>
    <phoneticPr fontId="2"/>
  </si>
  <si>
    <t>役場庁舎建設等基金</t>
    <phoneticPr fontId="2"/>
  </si>
  <si>
    <t>地域振興基金</t>
    <phoneticPr fontId="2"/>
  </si>
  <si>
    <t>公共施設建設等基金</t>
    <phoneticPr fontId="2"/>
  </si>
  <si>
    <t>21世紀の田園文化創造基金</t>
    <phoneticPr fontId="2"/>
  </si>
  <si>
    <t>国際交流基金</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</si>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</sst>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FCDD-4EEA-8628-0D10D80AE2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107795</c:v>
                </c:pt>
                <c:pt idx="1">
                  <c:v>117093</c:v>
                </c:pt>
                <c:pt idx="2">
                  <c:v>39790</c:v>
                </c:pt>
                <c:pt idx="3">
                  <c:v>38158</c:v>
                </c:pt>
                <c:pt idx="4">
                  <c:v>48201</c:v>
                </c:pt>
              </c:numCache>
            </c:numRef>
          </c:val>
          <c:smooth val="0"/>
          <c:extLst>
            <c:ext xmlns:c16="http://schemas.microsoft.com/office/drawing/2014/chart" uri="{C3380CC4-5D6E-409C-BE32-E72D297353CC}">
              <c16:uniqueId val="{00000001-FCDD-4EEA-8628-0D10D80AE2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4.3099999999999996</c:v>
                </c:pt>
                <c:pt idx="1">
                  <c:v>4.29</c:v>
                </c:pt>
                <c:pt idx="2">
                  <c:v>4.6100000000000003</c:v>
                </c:pt>
                <c:pt idx="3">
                  <c:v>3.22</c:v>
                </c:pt>
                <c:pt idx="4">
                  <c:v>3.05</c:v>
                </c:pt>
              </c:numCache>
            </c:numRef>
          </c:val>
          <c:extLst>
            <c:ext xmlns:c16="http://schemas.microsoft.com/office/drawing/2014/chart" uri="{C3380CC4-5D6E-409C-BE32-E72D297353CC}">
              <c16:uniqueId val="{00000000-8849-49BD-987C-F76C4C07EF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c:v>
                </c:pt>
                <c:pt idx="1">
                  <c:v>14.97</c:v>
                </c:pt>
                <c:pt idx="2">
                  <c:v>13.04</c:v>
                </c:pt>
                <c:pt idx="3">
                  <c:v>11.35</c:v>
                </c:pt>
                <c:pt idx="4">
                  <c:v>8.2200000000000006</c:v>
                </c:pt>
              </c:numCache>
            </c:numRef>
          </c:val>
          <c:extLst>
            <c:ext xmlns:c16="http://schemas.microsoft.com/office/drawing/2014/chart" uri="{C3380CC4-5D6E-409C-BE32-E72D297353CC}">
              <c16:uniqueId val="{00000001-8849-49BD-987C-F76C4C07EF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-9.56</c:v>
                </c:pt>
                <c:pt idx="1">
                  <c:v>-5.04</c:v>
                </c:pt>
                <c:pt idx="2">
                  <c:v>-4.3</c:v>
                </c:pt>
                <c:pt idx="3">
                  <c:v>-5.85</c:v>
                </c:pt>
                <c:pt idx="4">
                  <c:v>-5.36</c:v>
                </c:pt>
              </c:numCache>
            </c:numRef>
          </c:val>
          <c:smooth val="0"/>
          <c:extLst>
            <c:ext xmlns:c16="http://schemas.microsoft.com/office/drawing/2014/chart" uri="{C3380CC4-5D6E-409C-BE32-E72D297353CC}">
              <c16:uniqueId val="{00000002-8849-49BD-987C-F76C4C07EF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ABE2-4F5B-AD19-2AFD77A75A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E2-4F5B-AD19-2AFD77A75ADB}"/>
            </c:ext>
          </c:extLst>
        </c:ser>
        <c:ser>
          <c:idx val="2"/>
          <c:order val="2"/>
          <c:tx>
            <c:strRef>
              <c:f>データシート!$A$29</c:f>
              <c:strCache>
                <c:ptCount val="1"/>
                <c:pt idx="0">
                  <c:v>村田町農業集落排水事業特別会計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0.05</c:v>
                </c:pt>
                <c:pt idx="8">
                  <c:v>#N/A</c:v>
                </c:pt>
                <c:pt idx="9">
                  <c:v>0.03</c:v>
                </c:pt>
              </c:numCache>
            </c:numRef>
          </c:val>
          <c:extLst>
            <c:ext xmlns:c16="http://schemas.microsoft.com/office/drawing/2014/chart" uri="{C3380CC4-5D6E-409C-BE32-E72D297353CC}">
              <c16:uniqueId val="{00000002-ABE2-4F5B-AD19-2AFD77A75ADB}"/>
            </c:ext>
          </c:extLst>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3-ABE2-4F5B-AD19-2AFD77A75ADB}"/>
            </c:ext>
          </c:extLst>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0.33</c:v>
                </c:pt>
                <c:pt idx="2">
                  <c:v>#N/A</c:v>
                </c:pt>
                <c:pt idx="3">
                  <c:v>0.37</c:v>
                </c:pt>
                <c:pt idx="4">
                  <c:v>#N/A</c:v>
                </c:pt>
                <c:pt idx="5">
                  <c:v>0.2</c:v>
                </c:pt>
                <c:pt idx="6">
                  <c:v>#N/A</c:v>
                </c:pt>
                <c:pt idx="7">
                  <c:v>0.14000000000000001</c:v>
                </c:pt>
                <c:pt idx="8">
                  <c:v>#N/A</c:v>
                </c:pt>
                <c:pt idx="9">
                  <c:v>0.18</c:v>
                </c:pt>
              </c:numCache>
            </c:numRef>
          </c:val>
          <c:extLst>
            <c:ext xmlns:c16="http://schemas.microsoft.com/office/drawing/2014/chart" uri="{C3380CC4-5D6E-409C-BE32-E72D297353CC}">
              <c16:uniqueId val="{00000004-ABE2-4F5B-AD19-2AFD77A75ADB}"/>
            </c:ext>
          </c:extLst>
        </c:ser>
        <c:ser>
          <c:idx val="5"/>
          <c:order val="5"/>
          <c:tx>
            <c:strRef>
              <c:f>データシート!$A$32</c:f>
              <c:strCache>
                <c:ptCount val="1"/>
                <c:pt idx="0">
                  <c:v>村田町国民健康保険事業特別会計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c:v>
                </c:pt>
                <c:pt idx="2">
                  <c:v>#N/A</c:v>
                </c:pt>
                <c:pt idx="3">
                  <c:v>0.98</c:v>
                </c:pt>
                <c:pt idx="4">
                  <c:v>#N/A</c:v>
                </c:pt>
                <c:pt idx="5">
                  <c:v>3.48</c:v>
                </c:pt>
                <c:pt idx="6">
                  <c:v>#N/A</c:v>
                </c:pt>
                <c:pt idx="7">
                  <c:v>3.42</c:v>
                </c:pt>
                <c:pt idx="8">
                  <c:v>#N/A</c:v>
                </c:pt>
                <c:pt idx="9">
                  <c:v>0.38</c:v>
                </c:pt>
              </c:numCache>
            </c:numRef>
          </c:val>
          <c:extLst>
            <c:ext xmlns:c16="http://schemas.microsoft.com/office/drawing/2014/chart" uri="{C3380CC4-5D6E-409C-BE32-E72D297353CC}">
              <c16:uniqueId val="{00000005-ABE2-4F5B-AD19-2AFD77A75ADB}"/>
            </c:ext>
          </c:extLst>
        </c:ser>
        <c:ser>
          <c:idx val="6"/>
          <c:order val="6"/>
          <c:tx>
            <c:strRef>
              <c:f>データシート!$A$33</c:f>
              <c:strCache>
                <c:ptCount val="1"/>
                <c:pt idx="0">
                  <c:v>村田町介護保険事業特別会計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0.99</c:v>
                </c:pt>
                <c:pt idx="2">
                  <c:v>#N/A</c:v>
                </c:pt>
                <c:pt idx="3">
                  <c:v>1.1499999999999999</c:v>
                </c:pt>
                <c:pt idx="4">
                  <c:v>#N/A</c:v>
                </c:pt>
                <c:pt idx="5">
                  <c:v>1.48</c:v>
                </c:pt>
                <c:pt idx="6">
                  <c:v>#N/A</c:v>
                </c:pt>
                <c:pt idx="7">
                  <c:v>1.61</c:v>
                </c:pt>
                <c:pt idx="8">
                  <c:v>#N/A</c:v>
                </c:pt>
                <c:pt idx="9">
                  <c:v>1.18</c:v>
                </c:pt>
              </c:numCache>
            </c:numRef>
          </c:val>
          <c:extLst>
            <c:ext xmlns:c16="http://schemas.microsoft.com/office/drawing/2014/chart" uri="{C3380CC4-5D6E-409C-BE32-E72D297353CC}">
              <c16:uniqueId val="{00000006-ABE2-4F5B-AD19-2AFD77A75ADB}"/>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2.08</c:v>
                </c:pt>
                <c:pt idx="2">
                  <c:v>#N/A</c:v>
                </c:pt>
                <c:pt idx="3">
                  <c:v>2.13</c:v>
                </c:pt>
                <c:pt idx="4">
                  <c:v>#N/A</c:v>
                </c:pt>
                <c:pt idx="5">
                  <c:v>2.25</c:v>
                </c:pt>
                <c:pt idx="6">
                  <c:v>#N/A</c:v>
                </c:pt>
                <c:pt idx="7">
                  <c:v>2.29</c:v>
                </c:pt>
                <c:pt idx="8">
                  <c:v>#N/A</c:v>
                </c:pt>
                <c:pt idx="9">
                  <c:v>2.39</c:v>
                </c:pt>
              </c:numCache>
            </c:numRef>
          </c:val>
          <c:extLst>
            <c:ext xmlns:c16="http://schemas.microsoft.com/office/drawing/2014/chart" uri="{C3380CC4-5D6E-409C-BE32-E72D297353CC}">
              <c16:uniqueId val="{00000007-ABE2-4F5B-AD19-2AFD77A75A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4.3099999999999996</c:v>
                </c:pt>
                <c:pt idx="2">
                  <c:v>#N/A</c:v>
                </c:pt>
                <c:pt idx="3">
                  <c:v>4.29</c:v>
                </c:pt>
                <c:pt idx="4">
                  <c:v>#N/A</c:v>
                </c:pt>
                <c:pt idx="5">
                  <c:v>4.5999999999999996</c:v>
                </c:pt>
                <c:pt idx="6">
                  <c:v>#N/A</c:v>
                </c:pt>
                <c:pt idx="7">
                  <c:v>3.21</c:v>
                </c:pt>
                <c:pt idx="8">
                  <c:v>#N/A</c:v>
                </c:pt>
                <c:pt idx="9">
                  <c:v>3.04</c:v>
                </c:pt>
              </c:numCache>
            </c:numRef>
          </c:val>
          <c:extLst>
            <c:ext xmlns:c16="http://schemas.microsoft.com/office/drawing/2014/chart" uri="{C3380CC4-5D6E-409C-BE32-E72D297353CC}">
              <c16:uniqueId val="{00000008-ABE2-4F5B-AD19-2AFD77A75ADB}"/>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11.97</c:v>
                </c:pt>
                <c:pt idx="2">
                  <c:v>#N/A</c:v>
                </c:pt>
                <c:pt idx="3">
                  <c:v>11.94</c:v>
                </c:pt>
                <c:pt idx="4">
                  <c:v>#N/A</c:v>
                </c:pt>
                <c:pt idx="5">
                  <c:v>9.93</c:v>
                </c:pt>
                <c:pt idx="6">
                  <c:v>#N/A</c:v>
                </c:pt>
                <c:pt idx="7">
                  <c:v>12.43</c:v>
                </c:pt>
                <c:pt idx="8">
                  <c:v>#N/A</c:v>
                </c:pt>
                <c:pt idx="9">
                  <c:v>11.99</c:v>
                </c:pt>
              </c:numCache>
            </c:numRef>
          </c:val>
          <c:extLst>
            <c:ext xmlns:c16="http://schemas.microsoft.com/office/drawing/2014/chart" uri="{C3380CC4-5D6E-409C-BE32-E72D297353CC}">
              <c16:uniqueId val="{00000009-ABE2-4F5B-AD19-2AFD77A75AD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639</c:v>
                </c:pt>
                <c:pt idx="5">
                  <c:v>597</c:v>
                </c:pt>
                <c:pt idx="8">
                  <c:v>613</c:v>
                </c:pt>
                <c:pt idx="11">
                  <c:v>591</c:v>
                </c:pt>
                <c:pt idx="14">
                  <c:v>560</c:v>
                </c:pt>
              </c:numCache>
            </c:numRef>
          </c:val>
          <c:extLst>
            <c:ext xmlns:c16="http://schemas.microsoft.com/office/drawing/2014/chart" uri="{C3380CC4-5D6E-409C-BE32-E72D297353CC}">
              <c16:uniqueId val="{00000000-2B8E-4417-B8A1-B707443C5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8E-4417-B8A1-B707443C5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8E-4417-B8A1-B707443C5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82</c:v>
                </c:pt>
                <c:pt idx="3">
                  <c:v>85</c:v>
                </c:pt>
                <c:pt idx="6">
                  <c:v>89</c:v>
                </c:pt>
                <c:pt idx="9">
                  <c:v>77</c:v>
                </c:pt>
                <c:pt idx="12">
                  <c:v>77</c:v>
                </c:pt>
              </c:numCache>
            </c:numRef>
          </c:val>
          <c:extLst>
            <c:ext xmlns:c16="http://schemas.microsoft.com/office/drawing/2014/chart" uri="{C3380CC4-5D6E-409C-BE32-E72D297353CC}">
              <c16:uniqueId val="{00000003-2B8E-4417-B8A1-B707443C5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198</c:v>
                </c:pt>
                <c:pt idx="6">
                  <c:v>198</c:v>
                </c:pt>
                <c:pt idx="9">
                  <c:v>204</c:v>
                </c:pt>
                <c:pt idx="12">
                  <c:v>186</c:v>
                </c:pt>
              </c:numCache>
            </c:numRef>
          </c:val>
          <c:extLst>
            <c:ext xmlns:c16="http://schemas.microsoft.com/office/drawing/2014/chart" uri="{C3380CC4-5D6E-409C-BE32-E72D297353CC}">
              <c16:uniqueId val="{00000004-2B8E-4417-B8A1-B707443C5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8E-4417-B8A1-B707443C5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8E-4417-B8A1-B707443C5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811</c:v>
                </c:pt>
                <c:pt idx="3">
                  <c:v>766</c:v>
                </c:pt>
                <c:pt idx="6">
                  <c:v>753</c:v>
                </c:pt>
                <c:pt idx="9">
                  <c:v>724</c:v>
                </c:pt>
                <c:pt idx="12">
                  <c:v>711</c:v>
                </c:pt>
              </c:numCache>
            </c:numRef>
          </c:val>
          <c:extLst>
            <c:ext xmlns:c16="http://schemas.microsoft.com/office/drawing/2014/chart" uri="{C3380CC4-5D6E-409C-BE32-E72D297353CC}">
              <c16:uniqueId val="{00000007-2B8E-4417-B8A1-B707443C5B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446</c:v>
                </c:pt>
                <c:pt idx="2">
                  <c:v>#N/A</c:v>
                </c:pt>
                <c:pt idx="3">
                  <c:v>#N/A</c:v>
                </c:pt>
                <c:pt idx="4">
                  <c:v>452</c:v>
                </c:pt>
                <c:pt idx="5">
                  <c:v>#N/A</c:v>
                </c:pt>
                <c:pt idx="6">
                  <c:v>#N/A</c:v>
                </c:pt>
                <c:pt idx="7">
                  <c:v>427</c:v>
                </c:pt>
                <c:pt idx="8">
                  <c:v>#N/A</c:v>
                </c:pt>
                <c:pt idx="9">
                  <c:v>#N/A</c:v>
                </c:pt>
                <c:pt idx="10">
                  <c:v>414</c:v>
                </c:pt>
                <c:pt idx="11">
                  <c:v>#N/A</c:v>
                </c:pt>
                <c:pt idx="12">
                  <c:v>#N/A</c:v>
                </c:pt>
                <c:pt idx="13">
                  <c:v>414</c:v>
                </c:pt>
                <c:pt idx="14">
                  <c:v>#N/A</c:v>
                </c:pt>
              </c:numCache>
            </c:numRef>
          </c:val>
          <c:smooth val="0"/>
          <c:extLst>
            <c:ext xmlns:c16="http://schemas.microsoft.com/office/drawing/2014/chart" uri="{C3380CC4-5D6E-409C-BE32-E72D297353CC}">
              <c16:uniqueId val="{00000008-2B8E-4417-B8A1-B707443C5B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6113</c:v>
                </c:pt>
                <c:pt idx="5">
                  <c:v>5944</c:v>
                </c:pt>
                <c:pt idx="8">
                  <c:v>5708</c:v>
                </c:pt>
                <c:pt idx="11">
                  <c:v>5449</c:v>
                </c:pt>
                <c:pt idx="14">
                  <c:v>5271</c:v>
                </c:pt>
              </c:numCache>
            </c:numRef>
          </c:val>
          <c:extLst>
            <c:ext xmlns:c16="http://schemas.microsoft.com/office/drawing/2014/chart" uri="{C3380CC4-5D6E-409C-BE32-E72D297353CC}">
              <c16:uniqueId val="{00000000-457A-4DBC-8B86-0105516DE2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159</c:v>
                </c:pt>
                <c:pt idx="5">
                  <c:v>143</c:v>
                </c:pt>
                <c:pt idx="8">
                  <c:v>117</c:v>
                </c:pt>
                <c:pt idx="11">
                  <c:v>98</c:v>
                </c:pt>
                <c:pt idx="14">
                  <c:v>92</c:v>
                </c:pt>
              </c:numCache>
            </c:numRef>
          </c:val>
          <c:extLst>
            <c:ext xmlns:c16="http://schemas.microsoft.com/office/drawing/2014/chart" uri="{C3380CC4-5D6E-409C-BE32-E72D297353CC}">
              <c16:uniqueId val="{00000001-457A-4DBC-8B86-0105516DE2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1202</c:v>
                </c:pt>
                <c:pt idx="5">
                  <c:v>1069</c:v>
                </c:pt>
                <c:pt idx="8">
                  <c:v>963</c:v>
                </c:pt>
                <c:pt idx="11">
                  <c:v>952</c:v>
                </c:pt>
                <c:pt idx="14">
                  <c:v>855</c:v>
                </c:pt>
              </c:numCache>
            </c:numRef>
          </c:val>
          <c:extLst>
            <c:ext xmlns:c16="http://schemas.microsoft.com/office/drawing/2014/chart" uri="{C3380CC4-5D6E-409C-BE32-E72D297353CC}">
              <c16:uniqueId val="{00000002-457A-4DBC-8B86-0105516DE2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93</c:v>
                </c:pt>
                <c:pt idx="12">
                  <c:v>109</c:v>
                </c:pt>
              </c:numCache>
            </c:numRef>
          </c:val>
          <c:extLst>
            <c:ext xmlns:c16="http://schemas.microsoft.com/office/drawing/2014/chart" uri="{C3380CC4-5D6E-409C-BE32-E72D297353CC}">
              <c16:uniqueId val="{00000003-457A-4DBC-8B86-0105516DE2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7A-4DBC-8B86-0105516DE2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7A-4DBC-8B86-0105516DE2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892</c:v>
                </c:pt>
                <c:pt idx="3">
                  <c:v>871</c:v>
                </c:pt>
                <c:pt idx="6">
                  <c:v>873</c:v>
                </c:pt>
                <c:pt idx="9">
                  <c:v>776</c:v>
                </c:pt>
                <c:pt idx="12">
                  <c:v>685</c:v>
                </c:pt>
              </c:numCache>
            </c:numRef>
          </c:val>
          <c:extLst>
            <c:ext xmlns:c16="http://schemas.microsoft.com/office/drawing/2014/chart" uri="{C3380CC4-5D6E-409C-BE32-E72D297353CC}">
              <c16:uniqueId val="{00000006-457A-4DBC-8B86-0105516DE2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1239</c:v>
                </c:pt>
                <c:pt idx="3">
                  <c:v>1219</c:v>
                </c:pt>
                <c:pt idx="6">
                  <c:v>1213</c:v>
                </c:pt>
                <c:pt idx="9">
                  <c:v>1159</c:v>
                </c:pt>
                <c:pt idx="12">
                  <c:v>1251</c:v>
                </c:pt>
              </c:numCache>
            </c:numRef>
          </c:val>
          <c:extLst>
            <c:ext xmlns:c16="http://schemas.microsoft.com/office/drawing/2014/chart" uri="{C3380CC4-5D6E-409C-BE32-E72D297353CC}">
              <c16:uniqueId val="{00000007-457A-4DBC-8B86-0105516DE2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2049</c:v>
                </c:pt>
                <c:pt idx="3">
                  <c:v>1895</c:v>
                </c:pt>
                <c:pt idx="6">
                  <c:v>1717</c:v>
                </c:pt>
                <c:pt idx="9">
                  <c:v>1703</c:v>
                </c:pt>
                <c:pt idx="12">
                  <c:v>1612</c:v>
                </c:pt>
              </c:numCache>
            </c:numRef>
          </c:val>
          <c:extLst>
            <c:ext xmlns:c16="http://schemas.microsoft.com/office/drawing/2014/chart" uri="{C3380CC4-5D6E-409C-BE32-E72D297353CC}">
              <c16:uniqueId val="{00000008-457A-4DBC-8B86-0105516DE2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57A-4DBC-8B86-0105516DE2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7284</c:v>
                </c:pt>
                <c:pt idx="3">
                  <c:v>7353</c:v>
                </c:pt>
                <c:pt idx="6">
                  <c:v>7029</c:v>
                </c:pt>
                <c:pt idx="9">
                  <c:v>6693</c:v>
                </c:pt>
                <c:pt idx="12">
                  <c:v>6518</c:v>
                </c:pt>
              </c:numCache>
            </c:numRef>
          </c:val>
          <c:extLst>
            <c:ext xmlns:c16="http://schemas.microsoft.com/office/drawing/2014/chart" uri="{C3380CC4-5D6E-409C-BE32-E72D297353CC}">
              <c16:uniqueId val="{0000000A-457A-4DBC-8B86-0105516DE2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3990</c:v>
                </c:pt>
                <c:pt idx="2">
                  <c:v>#N/A</c:v>
                </c:pt>
                <c:pt idx="3">
                  <c:v>#N/A</c:v>
                </c:pt>
                <c:pt idx="4">
                  <c:v>4181</c:v>
                </c:pt>
                <c:pt idx="5">
                  <c:v>#N/A</c:v>
                </c:pt>
                <c:pt idx="6">
                  <c:v>#N/A</c:v>
                </c:pt>
                <c:pt idx="7">
                  <c:v>4043</c:v>
                </c:pt>
                <c:pt idx="8">
                  <c:v>#N/A</c:v>
                </c:pt>
                <c:pt idx="9">
                  <c:v>#N/A</c:v>
                </c:pt>
                <c:pt idx="10">
                  <c:v>3925</c:v>
                </c:pt>
                <c:pt idx="11">
                  <c:v>#N/A</c:v>
                </c:pt>
                <c:pt idx="12">
                  <c:v>#N/A</c:v>
                </c:pt>
                <c:pt idx="13">
                  <c:v>3957</c:v>
                </c:pt>
                <c:pt idx="14">
                  <c:v>#N/A</c:v>
                </c:pt>
              </c:numCache>
            </c:numRef>
          </c:val>
          <c:smooth val="0"/>
          <c:extLst>
            <c:ext xmlns:c16="http://schemas.microsoft.com/office/drawing/2014/chart" uri="{C3380CC4-5D6E-409C-BE32-E72D297353CC}">
              <c16:uniqueId val="{0000000B-457A-4DBC-8B86-0105516DE2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476</c:v>
                </c:pt>
                <c:pt idx="1">
                  <c:v>413</c:v>
                </c:pt>
                <c:pt idx="2">
                  <c:v>295</c:v>
                </c:pt>
              </c:numCache>
            </c:numRef>
          </c:val>
          <c:extLst>
            <c:ext xmlns:c16="http://schemas.microsoft.com/office/drawing/2014/chart" uri="{C3380CC4-5D6E-409C-BE32-E72D297353CC}">
              <c16:uniqueId val="{00000000-4FBB-4D65-8476-8FD080DC17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106</c:v>
                </c:pt>
                <c:pt idx="1">
                  <c:v>106</c:v>
                </c:pt>
                <c:pt idx="2">
                  <c:v>86</c:v>
                </c:pt>
              </c:numCache>
            </c:numRef>
          </c:val>
          <c:extLst>
            <c:ext xmlns:c16="http://schemas.microsoft.com/office/drawing/2014/chart" uri="{C3380CC4-5D6E-409C-BE32-E72D297353CC}">
              <c16:uniqueId val="{00000001-4FBB-4D65-8476-8FD080DC17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135</c:v>
                </c:pt>
                <c:pt idx="1">
                  <c:v>139</c:v>
                </c:pt>
                <c:pt idx="2">
                  <c:v>88</c:v>
                </c:pt>
              </c:numCache>
            </c:numRef>
          </c:val>
          <c:extLst>
            <c:ext xmlns:c16="http://schemas.microsoft.com/office/drawing/2014/chart" uri="{C3380CC4-5D6E-409C-BE32-E72D297353CC}">
              <c16:uniqueId val="{00000002-4FBB-4D65-8476-8FD080DC17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元利償還金等は､公営企業債の元利償還金に対する繰入金が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百万円の減及び元利償還金が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百万円の減となったことから､前年度比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3.1%(31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災害復旧費等に係る基準財政需要額が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百万円の減となった影響もあり、算入公債費等が前年度比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5.2%(31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の減となったが、実質公債費比率の分子は前年度同数値となった｡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組合連結実質赤字額負担見込額が皆増となったものの､一般会計等に係る地方債の現在高が新規発行を伴う事業の抑制により前年度比で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の減となったことに加え､公営企業債等繰入見込額等も減となったことから､将来負担額は前年度比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2.4%(248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財政調整基金の取崩し等により､充当可能財源等は前年度比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4.3%(280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の減となったものの､将来負担額も減となったことから､将来負担比率の分子は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歳計剰余金の積立額を町債の償還等の不足財源に充てるための取崩し額が上回ったため財政調整基金が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百万円の減となったほか､国際交流事業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周年記念事業に係る国際交流基金の取崩しや小型動力ポンプ付積載車購入等の消防施設設備基金の取崩したこと等により､基金全体としては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５年度をピークに基金残高が年々減少傾向にあり､町税や地方交付税も同様に今後も減少が見込まれることから､町税等の収納対策強化及びふるさと納税事業推進等による自主財源の確保や事務事業の見直しによる経費圧縮等により財政基盤の強化を図り､基金残高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役場庁舎建設等基金：役場庁舎建設及び修繕資金</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地域振興基金：地域における福祉活動の促進､快適な生活環境の形成等､本格的な高齢化社会の到来に対応した施策の推進</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公共施設建設等基金：公共施設等総合管理計画を基に今後の施設の維持修繕や改修経費に充てる｡</a:t>
          </a: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地域振興基金：地域公共交通事業及び地域福祉センター事業に係る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消防施設整備基金：小型動力ポンプ付積載車購入等に係る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国際交流基金：姉妹都市交流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周年事業実施に係る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百万円の取崩しより減となった。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役場庁舎建設等基金：耐震化が済んでいない本庁舎の立替えに向けた検討状況を踏まえ､計画的な積立てに努める｡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地域振興基金：地域における福祉活動の促進、快適な生活環境の形成等、高齢化社会へ対応するため､計画的な積立てに努める｡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国際交流基金：国際社会に目を向けた青少年の育成及び友好姉妹都市等との国際交流事業の推進するため､計画的な積立てに努める｡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歳計譲与金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百万円を取崩したため､財政調整基金は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増加傾向にある大規模災害等に備えるため､財政調整基金の残高は標準財政規模の１０％から２０％の範囲内となるように努める｡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百万円を取崩したため､減債基金は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年度に地方債償還のピークを迎え､その後は年々減少傾向にあるが､今後の財政状況に応じて基金残高の維持に努める｡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評価替えによる家屋及び及び製造業者事業縮小による償却資産の減により固定資産税が大幅に減となり､加えてたばこ税も減となったことから､基準財政収入額が減少したものの､単位費用の減に伴う包括算定経費及び普通容態補正と事業費補正の減に伴う道路橋りょう費の減などにより基準財政需要額も減少したことから､財政力指数は前年度比同ポイントだった｡依然として類似団体平均と比べて低い水準であることから､引き続き町税等の収納対策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63077</xdr:rowOff>
    </xdr:to>
    <xdr:cxnSp macro="">
      <xdr:nvCxnSpPr>
        <xdr:cNvPr id="68" name="直線コネクタ 67"/>
        <xdr:cNvCxnSpPr/>
      </xdr:nvCxnSpPr>
      <xdr:spPr>
        <a:xfrm>
          <a:off x="4114800" y="7435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71120</xdr:rowOff>
    </xdr:to>
    <xdr:cxnSp macro="">
      <xdr:nvCxnSpPr>
        <xdr:cNvPr id="71" name="直線コネクタ 70"/>
        <xdr:cNvCxnSpPr/>
      </xdr:nvCxnSpPr>
      <xdr:spPr>
        <a:xfrm flipV="1">
          <a:off x="3225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79163</xdr:rowOff>
    </xdr:to>
    <xdr:cxnSp macro="">
      <xdr:nvCxnSpPr>
        <xdr:cNvPr id="74" name="直線コネクタ 73"/>
        <xdr:cNvCxnSpPr/>
      </xdr:nvCxnSpPr>
      <xdr:spPr>
        <a:xfrm flipV="1">
          <a:off x="2336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79163</xdr:rowOff>
    </xdr:from>
    <xdr:to>
      <xdr:col>11</xdr:col>
      <xdr:colOff>31750</xdr:colOff>
      <xdr:row>43</xdr:row>
      <xdr:rowOff>87206</xdr:rowOff>
    </xdr:to>
    <xdr:cxnSp macro="">
      <xdr:nvCxnSpPr>
        <xdr:cNvPr id="77" name="直線コネクタ 76"/>
        <xdr:cNvCxnSpPr/>
      </xdr:nvCxnSpPr>
      <xdr:spPr>
        <a:xfrm flipV="1">
          <a:off x="1447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12277</xdr:rowOff>
    </xdr:from>
    <xdr:to>
      <xdr:col>23</xdr:col>
      <xdr:colOff>184150</xdr:colOff>
      <xdr:row>43</xdr:row>
      <xdr:rowOff>113877</xdr:rowOff>
    </xdr:to>
    <xdr:sp macro="" textlink="">
      <xdr:nvSpPr>
        <xdr:cNvPr id="87" name="楕円 86"/>
        <xdr:cNvSpPr/>
      </xdr:nvSpPr>
      <xdr:spPr>
        <a:xfrm>
          <a:off x="4902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155804</xdr:rowOff>
    </xdr:from>
    <xdr:ext cx="762000" cy="259045"/>
    <xdr:sp macro="" textlink="">
      <xdr:nvSpPr>
        <xdr:cNvPr id="88" name="財政力該当値テキスト"/>
        <xdr:cNvSpPr txBox="1"/>
      </xdr:nvSpPr>
      <xdr:spPr>
        <a:xfrm>
          <a:off x="5041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9" name="楕円 88"/>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90" name="テキスト ボックス 8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1" name="楕円 90"/>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2" name="テキスト ボックス 9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28363</xdr:rowOff>
    </xdr:from>
    <xdr:to>
      <xdr:col>11</xdr:col>
      <xdr:colOff>82550</xdr:colOff>
      <xdr:row>43</xdr:row>
      <xdr:rowOff>129963</xdr:rowOff>
    </xdr:to>
    <xdr:sp macro="" textlink="">
      <xdr:nvSpPr>
        <xdr:cNvPr id="93" name="楕円 92"/>
        <xdr:cNvSpPr/>
      </xdr:nvSpPr>
      <xdr:spPr>
        <a:xfrm>
          <a:off x="2286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114740</xdr:rowOff>
    </xdr:from>
    <xdr:ext cx="762000" cy="259045"/>
    <xdr:sp macro="" textlink="">
      <xdr:nvSpPr>
        <xdr:cNvPr id="94" name="テキスト ボックス 93"/>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分子となる経常経費に充当する一般財源は、人件費が前年度同比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12,705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千円の減、物件費が前年度同比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26,733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33,054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千円）の減となった。しかし、分母となる経常一般財源が地方税の前年度比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41,321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千円減や普通交付税の前年度比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32,017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千円減により、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64,994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千円）の減となったことから、経常収支比率は前年度比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94.8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lang="ja-JP" altLang="ja-JP" sz="1400">
            <a:solidFill>
              <a:srgbClr val="FF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65</xdr:row>
      <xdr:rowOff>123698</xdr:rowOff>
    </xdr:to>
    <xdr:cxnSp macro="">
      <xdr:nvCxnSpPr>
        <xdr:cNvPr id="129" name="直線コネクタ 128"/>
        <xdr:cNvCxnSpPr/>
      </xdr:nvCxnSpPr>
      <xdr:spPr>
        <a:xfrm>
          <a:off x="4114800" y="1122934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85090</xdr:rowOff>
    </xdr:to>
    <xdr:cxnSp macro="">
      <xdr:nvCxnSpPr>
        <xdr:cNvPr id="132" name="直線コネクタ 131"/>
        <xdr:cNvCxnSpPr/>
      </xdr:nvCxnSpPr>
      <xdr:spPr>
        <a:xfrm>
          <a:off x="3225800" y="1122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85090</xdr:rowOff>
    </xdr:to>
    <xdr:cxnSp macro="">
      <xdr:nvCxnSpPr>
        <xdr:cNvPr id="135" name="直線コネクタ 134"/>
        <xdr:cNvCxnSpPr/>
      </xdr:nvCxnSpPr>
      <xdr:spPr>
        <a:xfrm>
          <a:off x="2336800" y="1118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65786</xdr:rowOff>
    </xdr:to>
    <xdr:cxnSp macro="">
      <xdr:nvCxnSpPr>
        <xdr:cNvPr id="138" name="直線コネクタ 137"/>
        <xdr:cNvCxnSpPr/>
      </xdr:nvCxnSpPr>
      <xdr:spPr>
        <a:xfrm flipV="1">
          <a:off x="1447800" y="1118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8" name="楕円 147"/>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140225</xdr:rowOff>
    </xdr:from>
    <xdr:ext cx="762000" cy="259045"/>
    <xdr:sp macro="" textlink="">
      <xdr:nvSpPr>
        <xdr:cNvPr id="149" name="財政構造の弾力性該当値テキスト"/>
        <xdr:cNvSpPr txBox="1"/>
      </xdr:nvSpPr>
      <xdr:spPr>
        <a:xfrm>
          <a:off x="5041900" y="1111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0" name="楕円 149"/>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1" name="テキスト ボックス 150"/>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2" name="楕円 151"/>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3" name="テキスト ボックス 152"/>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4" name="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56" name="楕円 155"/>
        <xdr:cNvSpPr/>
      </xdr:nvSpPr>
      <xdr:spPr>
        <a:xfrm>
          <a:off x="1397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101363</xdr:rowOff>
    </xdr:from>
    <xdr:ext cx="762000" cy="259045"/>
    <xdr:sp macro="" textlink="">
      <xdr:nvSpPr>
        <xdr:cNvPr id="157" name="テキスト ボックス 156"/>
        <xdr:cNvSpPr txBox="1"/>
      </xdr:nvSpPr>
      <xdr:spPr>
        <a:xfrm>
          <a:off x="1066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退職金が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17.8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％減になった</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人件費が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物件費が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7.5%､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維持補修費が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60.8%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の増となったことから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人当たり人件費･物件費等決算額は前年度比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5.0%(8,825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類似団体平均を上回る水準であることから</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引き続き適正な定員管理による職員人件費の圧縮に加え</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公共施設等総合管理計画に基づく施設総量の適正化等により</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物件費や維持補修費の削減に努める</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ja-JP" altLang="en-US" sz="1300">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45797</xdr:rowOff>
    </xdr:from>
    <xdr:to>
      <xdr:col>23</xdr:col>
      <xdr:colOff>133350</xdr:colOff>
      <xdr:row>82</xdr:row>
      <xdr:rowOff>81291</xdr:rowOff>
    </xdr:to>
    <xdr:cxnSp macro="">
      <xdr:nvCxnSpPr>
        <xdr:cNvPr id="192" name="直線コネクタ 191"/>
        <xdr:cNvCxnSpPr/>
      </xdr:nvCxnSpPr>
      <xdr:spPr>
        <a:xfrm>
          <a:off x="4114800" y="14104697"/>
          <a:ext cx="8382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19889</xdr:rowOff>
    </xdr:from>
    <xdr:to>
      <xdr:col>19</xdr:col>
      <xdr:colOff>133350</xdr:colOff>
      <xdr:row>82</xdr:row>
      <xdr:rowOff>45797</xdr:rowOff>
    </xdr:to>
    <xdr:cxnSp macro="">
      <xdr:nvCxnSpPr>
        <xdr:cNvPr id="195" name="直線コネクタ 194"/>
        <xdr:cNvCxnSpPr/>
      </xdr:nvCxnSpPr>
      <xdr:spPr>
        <a:xfrm>
          <a:off x="3225800" y="1407878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19889</xdr:rowOff>
    </xdr:from>
    <xdr:to>
      <xdr:col>15</xdr:col>
      <xdr:colOff>82550</xdr:colOff>
      <xdr:row>82</xdr:row>
      <xdr:rowOff>39450</xdr:rowOff>
    </xdr:to>
    <xdr:cxnSp macro="">
      <xdr:nvCxnSpPr>
        <xdr:cNvPr id="198" name="直線コネクタ 197"/>
        <xdr:cNvCxnSpPr/>
      </xdr:nvCxnSpPr>
      <xdr:spPr>
        <a:xfrm flipV="1">
          <a:off x="2336800" y="14078789"/>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18349</xdr:rowOff>
    </xdr:from>
    <xdr:to>
      <xdr:col>11</xdr:col>
      <xdr:colOff>31750</xdr:colOff>
      <xdr:row>82</xdr:row>
      <xdr:rowOff>39450</xdr:rowOff>
    </xdr:to>
    <xdr:cxnSp macro="">
      <xdr:nvCxnSpPr>
        <xdr:cNvPr id="201" name="直線コネクタ 200"/>
        <xdr:cNvCxnSpPr/>
      </xdr:nvCxnSpPr>
      <xdr:spPr>
        <a:xfrm>
          <a:off x="1447800" y="14077249"/>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5" name="テキスト ボックス 204"/>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30491</xdr:rowOff>
    </xdr:from>
    <xdr:to>
      <xdr:col>23</xdr:col>
      <xdr:colOff>184150</xdr:colOff>
      <xdr:row>82</xdr:row>
      <xdr:rowOff>132091</xdr:rowOff>
    </xdr:to>
    <xdr:sp macro="" textlink="">
      <xdr:nvSpPr>
        <xdr:cNvPr id="211" name="楕円 210"/>
        <xdr:cNvSpPr/>
      </xdr:nvSpPr>
      <xdr:spPr>
        <a:xfrm>
          <a:off x="4902200" y="140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2568</xdr:rowOff>
    </xdr:from>
    <xdr:ext cx="762000" cy="259045"/>
    <xdr:sp macro="" textlink="">
      <xdr:nvSpPr>
        <xdr:cNvPr id="212" name="人件費・物件費等の状況該当値テキスト"/>
        <xdr:cNvSpPr txBox="1"/>
      </xdr:nvSpPr>
      <xdr:spPr>
        <a:xfrm>
          <a:off x="5041900" y="140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166447</xdr:rowOff>
    </xdr:from>
    <xdr:to>
      <xdr:col>19</xdr:col>
      <xdr:colOff>184150</xdr:colOff>
      <xdr:row>82</xdr:row>
      <xdr:rowOff>96597</xdr:rowOff>
    </xdr:to>
    <xdr:sp macro="" textlink="">
      <xdr:nvSpPr>
        <xdr:cNvPr id="213" name="楕円 212"/>
        <xdr:cNvSpPr/>
      </xdr:nvSpPr>
      <xdr:spPr>
        <a:xfrm>
          <a:off x="40640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81374</xdr:rowOff>
    </xdr:from>
    <xdr:ext cx="736600" cy="259045"/>
    <xdr:sp macro="" textlink="">
      <xdr:nvSpPr>
        <xdr:cNvPr id="214" name="テキスト ボックス 213"/>
        <xdr:cNvSpPr txBox="1"/>
      </xdr:nvSpPr>
      <xdr:spPr>
        <a:xfrm>
          <a:off x="3733800" y="14140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140539</xdr:rowOff>
    </xdr:from>
    <xdr:to>
      <xdr:col>15</xdr:col>
      <xdr:colOff>133350</xdr:colOff>
      <xdr:row>82</xdr:row>
      <xdr:rowOff>70689</xdr:rowOff>
    </xdr:to>
    <xdr:sp macro="" textlink="">
      <xdr:nvSpPr>
        <xdr:cNvPr id="215" name="楕円 214"/>
        <xdr:cNvSpPr/>
      </xdr:nvSpPr>
      <xdr:spPr>
        <a:xfrm>
          <a:off x="3175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80866</xdr:rowOff>
    </xdr:from>
    <xdr:ext cx="762000" cy="259045"/>
    <xdr:sp macro="" textlink="">
      <xdr:nvSpPr>
        <xdr:cNvPr id="216" name="テキスト ボックス 215"/>
        <xdr:cNvSpPr txBox="1"/>
      </xdr:nvSpPr>
      <xdr:spPr>
        <a:xfrm>
          <a:off x="2844800" y="1379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160100</xdr:rowOff>
    </xdr:from>
    <xdr:to>
      <xdr:col>11</xdr:col>
      <xdr:colOff>82550</xdr:colOff>
      <xdr:row>82</xdr:row>
      <xdr:rowOff>90250</xdr:rowOff>
    </xdr:to>
    <xdr:sp macro="" textlink="">
      <xdr:nvSpPr>
        <xdr:cNvPr id="217" name="楕円 216"/>
        <xdr:cNvSpPr/>
      </xdr:nvSpPr>
      <xdr:spPr>
        <a:xfrm>
          <a:off x="2286000" y="140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100427</xdr:rowOff>
    </xdr:from>
    <xdr:ext cx="762000" cy="259045"/>
    <xdr:sp macro="" textlink="">
      <xdr:nvSpPr>
        <xdr:cNvPr id="218" name="テキスト ボックス 217"/>
        <xdr:cNvSpPr txBox="1"/>
      </xdr:nvSpPr>
      <xdr:spPr>
        <a:xfrm>
          <a:off x="1955800" y="1381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138999</xdr:rowOff>
    </xdr:from>
    <xdr:to>
      <xdr:col>7</xdr:col>
      <xdr:colOff>31750</xdr:colOff>
      <xdr:row>82</xdr:row>
      <xdr:rowOff>69149</xdr:rowOff>
    </xdr:to>
    <xdr:sp macro="" textlink="">
      <xdr:nvSpPr>
        <xdr:cNvPr id="219" name="楕円 218"/>
        <xdr:cNvSpPr/>
      </xdr:nvSpPr>
      <xdr:spPr>
        <a:xfrm>
          <a:off x="1397000" y="14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53926</xdr:rowOff>
    </xdr:from>
    <xdr:ext cx="762000" cy="259045"/>
    <xdr:sp macro="" textlink="">
      <xdr:nvSpPr>
        <xdr:cNvPr id="220" name="テキスト ボックス 219"/>
        <xdr:cNvSpPr txBox="1"/>
      </xdr:nvSpPr>
      <xdr:spPr>
        <a:xfrm>
          <a:off x="1066800" y="1411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上がっ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依然として類似団体平均と比べて低い水準にあることから、引き続き給与の適正化に努める。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146655</xdr:rowOff>
    </xdr:to>
    <xdr:cxnSp macro="">
      <xdr:nvCxnSpPr>
        <xdr:cNvPr id="256" name="直線コネクタ 255"/>
        <xdr:cNvCxnSpPr/>
      </xdr:nvCxnSpPr>
      <xdr:spPr>
        <a:xfrm>
          <a:off x="16179800" y="14605000"/>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66221</xdr:rowOff>
    </xdr:to>
    <xdr:cxnSp macro="">
      <xdr:nvCxnSpPr>
        <xdr:cNvPr id="259" name="直線コネクタ 258"/>
        <xdr:cNvCxnSpPr/>
      </xdr:nvCxnSpPr>
      <xdr:spPr>
        <a:xfrm flipV="1">
          <a:off x="15290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66221</xdr:rowOff>
    </xdr:to>
    <xdr:cxnSp macro="">
      <xdr:nvCxnSpPr>
        <xdr:cNvPr id="262" name="直線コネクタ 261"/>
        <xdr:cNvCxnSpPr/>
      </xdr:nvCxnSpPr>
      <xdr:spPr>
        <a:xfrm>
          <a:off x="14401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43241</xdr:rowOff>
    </xdr:to>
    <xdr:cxnSp macro="">
      <xdr:nvCxnSpPr>
        <xdr:cNvPr id="265" name="直線コネクタ 264"/>
        <xdr:cNvCxnSpPr/>
      </xdr:nvCxnSpPr>
      <xdr:spPr>
        <a:xfrm flipV="1">
          <a:off x="13512800" y="145935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69" name="テキスト ボックス 268"/>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5" name="楕円 274"/>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112382</xdr:rowOff>
    </xdr:from>
    <xdr:ext cx="762000" cy="259045"/>
    <xdr:sp macro="" textlink="">
      <xdr:nvSpPr>
        <xdr:cNvPr id="276" name="給与水準   （国との比較）該当値テキスト"/>
        <xdr:cNvSpPr txBox="1"/>
      </xdr:nvSpPr>
      <xdr:spPr>
        <a:xfrm>
          <a:off x="171069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7" name="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8" name="テキスト ボックス 27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9" name="楕円 278"/>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0" name="テキスト ボックス 279"/>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1" name="楕円 280"/>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2" name="テキスト ボックス 281"/>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163891</xdr:rowOff>
    </xdr:from>
    <xdr:to>
      <xdr:col>64</xdr:col>
      <xdr:colOff>152400</xdr:colOff>
      <xdr:row>85</xdr:row>
      <xdr:rowOff>94041</xdr:rowOff>
    </xdr:to>
    <xdr:sp macro="" textlink="">
      <xdr:nvSpPr>
        <xdr:cNvPr id="283" name="楕円 282"/>
        <xdr:cNvSpPr/>
      </xdr:nvSpPr>
      <xdr:spPr>
        <a:xfrm>
          <a:off x="13462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104218</xdr:rowOff>
    </xdr:from>
    <xdr:ext cx="762000" cy="259045"/>
    <xdr:sp macro="" textlink="">
      <xdr:nvSpPr>
        <xdr:cNvPr id="284" name="テキスト ボックス 283"/>
        <xdr:cNvSpPr txBox="1"/>
      </xdr:nvSpPr>
      <xdr:spPr>
        <a:xfrm>
          <a:off x="13131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年度は、退職者数に対して新規採用職員数を抑制したことから、前年度より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ポイント下がった。依然として類似団体平均と比べて高い水準にあることから、引き続き適正な定員管理に努める。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145923</xdr:rowOff>
    </xdr:from>
    <xdr:to>
      <xdr:col>81</xdr:col>
      <xdr:colOff>44450</xdr:colOff>
      <xdr:row>61</xdr:row>
      <xdr:rowOff>166031</xdr:rowOff>
    </xdr:to>
    <xdr:cxnSp macro="">
      <xdr:nvCxnSpPr>
        <xdr:cNvPr id="319" name="直線コネクタ 318"/>
        <xdr:cNvCxnSpPr/>
      </xdr:nvCxnSpPr>
      <xdr:spPr>
        <a:xfrm flipV="1">
          <a:off x="16179800" y="1060437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130641</xdr:rowOff>
    </xdr:from>
    <xdr:to>
      <xdr:col>77</xdr:col>
      <xdr:colOff>44450</xdr:colOff>
      <xdr:row>61</xdr:row>
      <xdr:rowOff>166031</xdr:rowOff>
    </xdr:to>
    <xdr:cxnSp macro="">
      <xdr:nvCxnSpPr>
        <xdr:cNvPr id="322" name="直線コネクタ 321"/>
        <xdr:cNvCxnSpPr/>
      </xdr:nvCxnSpPr>
      <xdr:spPr>
        <a:xfrm>
          <a:off x="15290800" y="10589091"/>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130641</xdr:rowOff>
    </xdr:from>
    <xdr:to>
      <xdr:col>72</xdr:col>
      <xdr:colOff>203200</xdr:colOff>
      <xdr:row>61</xdr:row>
      <xdr:rowOff>136271</xdr:rowOff>
    </xdr:to>
    <xdr:cxnSp macro="">
      <xdr:nvCxnSpPr>
        <xdr:cNvPr id="325" name="直線コネクタ 324"/>
        <xdr:cNvCxnSpPr/>
      </xdr:nvCxnSpPr>
      <xdr:spPr>
        <a:xfrm flipV="1">
          <a:off x="14401800" y="1058909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125010</xdr:rowOff>
    </xdr:from>
    <xdr:to>
      <xdr:col>68</xdr:col>
      <xdr:colOff>152400</xdr:colOff>
      <xdr:row>61</xdr:row>
      <xdr:rowOff>136271</xdr:rowOff>
    </xdr:to>
    <xdr:cxnSp macro="">
      <xdr:nvCxnSpPr>
        <xdr:cNvPr id="328" name="直線コネクタ 327"/>
        <xdr:cNvCxnSpPr/>
      </xdr:nvCxnSpPr>
      <xdr:spPr>
        <a:xfrm>
          <a:off x="13512800" y="10583460"/>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32" name="テキスト ボックス 331"/>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95123</xdr:rowOff>
    </xdr:from>
    <xdr:to>
      <xdr:col>81</xdr:col>
      <xdr:colOff>95250</xdr:colOff>
      <xdr:row>62</xdr:row>
      <xdr:rowOff>25273</xdr:rowOff>
    </xdr:to>
    <xdr:sp macro="" textlink="">
      <xdr:nvSpPr>
        <xdr:cNvPr id="338" name="楕円 337"/>
        <xdr:cNvSpPr/>
      </xdr:nvSpPr>
      <xdr:spPr>
        <a:xfrm>
          <a:off x="169672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67200</xdr:rowOff>
    </xdr:from>
    <xdr:ext cx="762000" cy="259045"/>
    <xdr:sp macro="" textlink="">
      <xdr:nvSpPr>
        <xdr:cNvPr id="339" name="定員管理の状況該当値テキスト"/>
        <xdr:cNvSpPr txBox="1"/>
      </xdr:nvSpPr>
      <xdr:spPr>
        <a:xfrm>
          <a:off x="17106900" y="1052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115231</xdr:rowOff>
    </xdr:from>
    <xdr:to>
      <xdr:col>77</xdr:col>
      <xdr:colOff>95250</xdr:colOff>
      <xdr:row>62</xdr:row>
      <xdr:rowOff>45381</xdr:rowOff>
    </xdr:to>
    <xdr:sp macro="" textlink="">
      <xdr:nvSpPr>
        <xdr:cNvPr id="340" name="楕円 339"/>
        <xdr:cNvSpPr/>
      </xdr:nvSpPr>
      <xdr:spPr>
        <a:xfrm>
          <a:off x="16129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30158</xdr:rowOff>
    </xdr:from>
    <xdr:ext cx="736600" cy="259045"/>
    <xdr:sp macro="" textlink="">
      <xdr:nvSpPr>
        <xdr:cNvPr id="341" name="テキスト ボックス 340"/>
        <xdr:cNvSpPr txBox="1"/>
      </xdr:nvSpPr>
      <xdr:spPr>
        <a:xfrm>
          <a:off x="15798800" y="1066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79841</xdr:rowOff>
    </xdr:from>
    <xdr:to>
      <xdr:col>73</xdr:col>
      <xdr:colOff>44450</xdr:colOff>
      <xdr:row>62</xdr:row>
      <xdr:rowOff>9991</xdr:rowOff>
    </xdr:to>
    <xdr:sp macro="" textlink="">
      <xdr:nvSpPr>
        <xdr:cNvPr id="342" name="楕円 341"/>
        <xdr:cNvSpPr/>
      </xdr:nvSpPr>
      <xdr:spPr>
        <a:xfrm>
          <a:off x="15240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166218</xdr:rowOff>
    </xdr:from>
    <xdr:ext cx="762000" cy="259045"/>
    <xdr:sp macro="" textlink="">
      <xdr:nvSpPr>
        <xdr:cNvPr id="343" name="テキスト ボックス 342"/>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85471</xdr:rowOff>
    </xdr:from>
    <xdr:to>
      <xdr:col>68</xdr:col>
      <xdr:colOff>203200</xdr:colOff>
      <xdr:row>62</xdr:row>
      <xdr:rowOff>15621</xdr:rowOff>
    </xdr:to>
    <xdr:sp macro="" textlink="">
      <xdr:nvSpPr>
        <xdr:cNvPr id="344" name="楕円 343"/>
        <xdr:cNvSpPr/>
      </xdr:nvSpPr>
      <xdr:spPr>
        <a:xfrm>
          <a:off x="14351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398</xdr:rowOff>
    </xdr:from>
    <xdr:ext cx="762000" cy="259045"/>
    <xdr:sp macro="" textlink="">
      <xdr:nvSpPr>
        <xdr:cNvPr id="345" name="テキスト ボックス 344"/>
        <xdr:cNvSpPr txBox="1"/>
      </xdr:nvSpPr>
      <xdr:spPr>
        <a:xfrm>
          <a:off x="14020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74210</xdr:rowOff>
    </xdr:from>
    <xdr:to>
      <xdr:col>64</xdr:col>
      <xdr:colOff>152400</xdr:colOff>
      <xdr:row>62</xdr:row>
      <xdr:rowOff>4360</xdr:rowOff>
    </xdr:to>
    <xdr:sp macro="" textlink="">
      <xdr:nvSpPr>
        <xdr:cNvPr id="346" name="楕円 345"/>
        <xdr:cNvSpPr/>
      </xdr:nvSpPr>
      <xdr:spPr>
        <a:xfrm>
          <a:off x="13462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160587</xdr:rowOff>
    </xdr:from>
    <xdr:ext cx="762000" cy="259045"/>
    <xdr:sp macro="" textlink="">
      <xdr:nvSpPr>
        <xdr:cNvPr id="347" name="テキスト ボックス 346"/>
        <xdr:cNvSpPr txBox="1"/>
      </xdr:nvSpPr>
      <xdr:spPr>
        <a:xfrm>
          <a:off x="13131800" y="1061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算定の分子のうち、元利償還金が前年度比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12,583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千円の減、公営企業に要する経費の財源とする地方債に充てたと認められる繰入金が前年度比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18,581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千円の減及び一部事務組合等の起こした地方債に充てたと認められる補助金又は負担金が前年度比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千円の減となった。しかし、分母のうち標準財政規模も前年度比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44,944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千円）の減となり、分子の割合以上に減少したため、平成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年度単年度実質公債費比率は前年度比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0.05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の増となった。一方、平成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年度単年度実質公債費比率は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であったため、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カ年平均の実質公債費比率は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3326</xdr:rowOff>
    </xdr:to>
    <xdr:cxnSp macro="">
      <xdr:nvCxnSpPr>
        <xdr:cNvPr id="384" name="直線コネクタ 383"/>
        <xdr:cNvCxnSpPr/>
      </xdr:nvCxnSpPr>
      <xdr:spPr>
        <a:xfrm flipV="1">
          <a:off x="16179800" y="73412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49288</xdr:rowOff>
    </xdr:to>
    <xdr:cxnSp macro="">
      <xdr:nvCxnSpPr>
        <xdr:cNvPr id="387" name="直線コネクタ 386"/>
        <xdr:cNvCxnSpPr/>
      </xdr:nvCxnSpPr>
      <xdr:spPr>
        <a:xfrm flipV="1">
          <a:off x="15290800" y="73756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106741</xdr:rowOff>
    </xdr:to>
    <xdr:cxnSp macro="">
      <xdr:nvCxnSpPr>
        <xdr:cNvPr id="390" name="直線コネクタ 389"/>
        <xdr:cNvCxnSpPr/>
      </xdr:nvCxnSpPr>
      <xdr:spPr>
        <a:xfrm flipV="1">
          <a:off x="14401800" y="74216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106741</xdr:rowOff>
    </xdr:from>
    <xdr:to>
      <xdr:col>68</xdr:col>
      <xdr:colOff>152400</xdr:colOff>
      <xdr:row>43</xdr:row>
      <xdr:rowOff>164193</xdr:rowOff>
    </xdr:to>
    <xdr:cxnSp macro="">
      <xdr:nvCxnSpPr>
        <xdr:cNvPr id="393" name="直線コネクタ 392"/>
        <xdr:cNvCxnSpPr/>
      </xdr:nvCxnSpPr>
      <xdr:spPr>
        <a:xfrm flipV="1">
          <a:off x="13512800" y="74790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7" name="テキスト ボックス 396"/>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3" name="楕円 402"/>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4"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5" name="楕円 404"/>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06" name="テキスト ボックス 405"/>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07" name="楕円 406"/>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08" name="テキスト ボックス 407"/>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55941</xdr:rowOff>
    </xdr:from>
    <xdr:to>
      <xdr:col>68</xdr:col>
      <xdr:colOff>203200</xdr:colOff>
      <xdr:row>43</xdr:row>
      <xdr:rowOff>157541</xdr:rowOff>
    </xdr:to>
    <xdr:sp macro="" textlink="">
      <xdr:nvSpPr>
        <xdr:cNvPr id="409" name="楕円 408"/>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142318</xdr:rowOff>
    </xdr:from>
    <xdr:ext cx="762000" cy="259045"/>
    <xdr:sp macro="" textlink="">
      <xdr:nvSpPr>
        <xdr:cNvPr id="410" name="テキスト ボックス 409"/>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1" name="楕円 410"/>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2" name="テキスト ボックス 41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248,049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千円の減となったが、充当可能財源等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280,138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減となったことに加え、算定の分母となる標準財政規模も前年度比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44,944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千円）の減となったことから、将来負担比率は前年度比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12095</xdr:rowOff>
    </xdr:from>
    <xdr:to>
      <xdr:col>81</xdr:col>
      <xdr:colOff>44450</xdr:colOff>
      <xdr:row>22</xdr:row>
      <xdr:rowOff>31629</xdr:rowOff>
    </xdr:to>
    <xdr:cxnSp macro="">
      <xdr:nvCxnSpPr>
        <xdr:cNvPr id="448" name="直線コネクタ 447"/>
        <xdr:cNvCxnSpPr/>
      </xdr:nvCxnSpPr>
      <xdr:spPr>
        <a:xfrm>
          <a:off x="16179800" y="3783995"/>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12095</xdr:rowOff>
    </xdr:from>
    <xdr:to>
      <xdr:col>77</xdr:col>
      <xdr:colOff>44450</xdr:colOff>
      <xdr:row>22</xdr:row>
      <xdr:rowOff>56908</xdr:rowOff>
    </xdr:to>
    <xdr:cxnSp macro="">
      <xdr:nvCxnSpPr>
        <xdr:cNvPr id="451" name="直線コネクタ 450"/>
        <xdr:cNvCxnSpPr/>
      </xdr:nvCxnSpPr>
      <xdr:spPr>
        <a:xfrm flipV="1">
          <a:off x="15290800" y="378399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56908</xdr:rowOff>
    </xdr:from>
    <xdr:to>
      <xdr:col>72</xdr:col>
      <xdr:colOff>203200</xdr:colOff>
      <xdr:row>22</xdr:row>
      <xdr:rowOff>76442</xdr:rowOff>
    </xdr:to>
    <xdr:cxnSp macro="">
      <xdr:nvCxnSpPr>
        <xdr:cNvPr id="454" name="直線コネクタ 453"/>
        <xdr:cNvCxnSpPr/>
      </xdr:nvCxnSpPr>
      <xdr:spPr>
        <a:xfrm flipV="1">
          <a:off x="14401800" y="382880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38523</xdr:rowOff>
    </xdr:from>
    <xdr:to>
      <xdr:col>68</xdr:col>
      <xdr:colOff>152400</xdr:colOff>
      <xdr:row>22</xdr:row>
      <xdr:rowOff>76442</xdr:rowOff>
    </xdr:to>
    <xdr:cxnSp macro="">
      <xdr:nvCxnSpPr>
        <xdr:cNvPr id="457" name="直線コネクタ 456"/>
        <xdr:cNvCxnSpPr/>
      </xdr:nvCxnSpPr>
      <xdr:spPr>
        <a:xfrm>
          <a:off x="13512800" y="381042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60" name="フローチャート: 判断 459"/>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1" name="テキスト ボックス 460"/>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152279</xdr:rowOff>
    </xdr:from>
    <xdr:to>
      <xdr:col>81</xdr:col>
      <xdr:colOff>95250</xdr:colOff>
      <xdr:row>22</xdr:row>
      <xdr:rowOff>82429</xdr:rowOff>
    </xdr:to>
    <xdr:sp macro="" textlink="">
      <xdr:nvSpPr>
        <xdr:cNvPr id="467" name="楕円 466"/>
        <xdr:cNvSpPr/>
      </xdr:nvSpPr>
      <xdr:spPr>
        <a:xfrm>
          <a:off x="169672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124356</xdr:rowOff>
    </xdr:from>
    <xdr:ext cx="762000" cy="259045"/>
    <xdr:sp macro="" textlink="">
      <xdr:nvSpPr>
        <xdr:cNvPr id="468" name="将来負担の状況該当値テキスト"/>
        <xdr:cNvSpPr txBox="1"/>
      </xdr:nvSpPr>
      <xdr:spPr>
        <a:xfrm>
          <a:off x="17106900" y="372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132745</xdr:rowOff>
    </xdr:from>
    <xdr:to>
      <xdr:col>77</xdr:col>
      <xdr:colOff>95250</xdr:colOff>
      <xdr:row>22</xdr:row>
      <xdr:rowOff>62895</xdr:rowOff>
    </xdr:to>
    <xdr:sp macro="" textlink="">
      <xdr:nvSpPr>
        <xdr:cNvPr id="469" name="楕円 468"/>
        <xdr:cNvSpPr/>
      </xdr:nvSpPr>
      <xdr:spPr>
        <a:xfrm>
          <a:off x="16129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47672</xdr:rowOff>
    </xdr:from>
    <xdr:ext cx="736600" cy="259045"/>
    <xdr:sp macro="" textlink="">
      <xdr:nvSpPr>
        <xdr:cNvPr id="470" name="テキスト ボックス 469"/>
        <xdr:cNvSpPr txBox="1"/>
      </xdr:nvSpPr>
      <xdr:spPr>
        <a:xfrm>
          <a:off x="15798800" y="381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6108</xdr:rowOff>
    </xdr:from>
    <xdr:to>
      <xdr:col>73</xdr:col>
      <xdr:colOff>44450</xdr:colOff>
      <xdr:row>22</xdr:row>
      <xdr:rowOff>107708</xdr:rowOff>
    </xdr:to>
    <xdr:sp macro="" textlink="">
      <xdr:nvSpPr>
        <xdr:cNvPr id="471" name="楕円 470"/>
        <xdr:cNvSpPr/>
      </xdr:nvSpPr>
      <xdr:spPr>
        <a:xfrm>
          <a:off x="15240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92485</xdr:rowOff>
    </xdr:from>
    <xdr:ext cx="762000" cy="259045"/>
    <xdr:sp macro="" textlink="">
      <xdr:nvSpPr>
        <xdr:cNvPr id="472" name="テキスト ボックス 471"/>
        <xdr:cNvSpPr txBox="1"/>
      </xdr:nvSpPr>
      <xdr:spPr>
        <a:xfrm>
          <a:off x="14909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25642</xdr:rowOff>
    </xdr:from>
    <xdr:to>
      <xdr:col>68</xdr:col>
      <xdr:colOff>203200</xdr:colOff>
      <xdr:row>22</xdr:row>
      <xdr:rowOff>127242</xdr:rowOff>
    </xdr:to>
    <xdr:sp macro="" textlink="">
      <xdr:nvSpPr>
        <xdr:cNvPr id="473" name="楕円 472"/>
        <xdr:cNvSpPr/>
      </xdr:nvSpPr>
      <xdr:spPr>
        <a:xfrm>
          <a:off x="14351000" y="3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112019</xdr:rowOff>
    </xdr:from>
    <xdr:ext cx="762000" cy="259045"/>
    <xdr:sp macro="" textlink="">
      <xdr:nvSpPr>
        <xdr:cNvPr id="474" name="テキスト ボックス 473"/>
        <xdr:cNvSpPr txBox="1"/>
      </xdr:nvSpPr>
      <xdr:spPr>
        <a:xfrm>
          <a:off x="14020800" y="388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159173</xdr:rowOff>
    </xdr:from>
    <xdr:to>
      <xdr:col>64</xdr:col>
      <xdr:colOff>152400</xdr:colOff>
      <xdr:row>22</xdr:row>
      <xdr:rowOff>89323</xdr:rowOff>
    </xdr:to>
    <xdr:sp macro="" textlink="">
      <xdr:nvSpPr>
        <xdr:cNvPr id="475" name="楕円 474"/>
        <xdr:cNvSpPr/>
      </xdr:nvSpPr>
      <xdr:spPr>
        <a:xfrm>
          <a:off x="13462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74100</xdr:rowOff>
    </xdr:from>
    <xdr:ext cx="762000" cy="259045"/>
    <xdr:sp macro="" textlink="">
      <xdr:nvSpPr>
        <xdr:cNvPr id="476" name="テキスト ボックス 475"/>
        <xdr:cNvSpPr txBox="1"/>
      </xdr:nvSpPr>
      <xdr:spPr>
        <a:xfrm>
          <a:off x="13131800" y="3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人件費は人事院勧告を受けての給与改定があったものの、退職者数に対して新規採用職員数を抑制したことにより、前年度比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の減となったが、算定の分母となる経常一般財源等も前年度比</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％の減となったことから、人件費に係る経常収支比率は</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の増となった。依然として類似団体平均と比べて高い水準にあることから、引き続き適正な定員管理の維持や、事務事業の見直し等による時間外手当の抑制に努め、改善を図る。</a:t>
          </a:r>
          <a:endParaRPr lang="ja-JP" altLang="ja-JP">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mn-lt"/>
              <a:ea typeface="+mn-ea"/>
              <a:cs typeface="+mn-cs"/>
            </a:rPr>
            <a:t>　</a:t>
          </a:r>
          <a:endParaRPr lang="ja-JP" altLang="ja-JP">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88900</xdr:rowOff>
    </xdr:to>
    <xdr:cxnSp macro="">
      <xdr:nvCxnSpPr>
        <xdr:cNvPr id="66" name="直線コネクタ 65"/>
        <xdr:cNvCxnSpPr/>
      </xdr:nvCxnSpPr>
      <xdr:spPr>
        <a:xfrm>
          <a:off x="3987800" y="693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104140</xdr:rowOff>
    </xdr:to>
    <xdr:cxnSp macro="">
      <xdr:nvCxnSpPr>
        <xdr:cNvPr id="69" name="直線コネクタ 68"/>
        <xdr:cNvCxnSpPr/>
      </xdr:nvCxnSpPr>
      <xdr:spPr>
        <a:xfrm flipV="1">
          <a:off x="3098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40</xdr:row>
      <xdr:rowOff>104140</xdr:rowOff>
    </xdr:to>
    <xdr:cxnSp macro="">
      <xdr:nvCxnSpPr>
        <xdr:cNvPr id="72" name="直線コネクタ 71"/>
        <xdr:cNvCxnSpPr/>
      </xdr:nvCxnSpPr>
      <xdr:spPr>
        <a:xfrm>
          <a:off x="2209800" y="684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161290</xdr:rowOff>
    </xdr:to>
    <xdr:cxnSp macro="">
      <xdr:nvCxnSpPr>
        <xdr:cNvPr id="75" name="直線コネクタ 74"/>
        <xdr:cNvCxnSpPr/>
      </xdr:nvCxnSpPr>
      <xdr:spPr>
        <a:xfrm>
          <a:off x="1320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110490</xdr:rowOff>
    </xdr:from>
    <xdr:to>
      <xdr:col>11</xdr:col>
      <xdr:colOff>60325</xdr:colOff>
      <xdr:row>40</xdr:row>
      <xdr:rowOff>40640</xdr:rowOff>
    </xdr:to>
    <xdr:sp macro="" textlink="">
      <xdr:nvSpPr>
        <xdr:cNvPr id="91" name="楕円 90"/>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25417</xdr:rowOff>
    </xdr:from>
    <xdr:ext cx="762000" cy="259045"/>
    <xdr:sp macro="" textlink="">
      <xdr:nvSpPr>
        <xdr:cNvPr id="92" name="テキスト ボックス 91"/>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の増となったものの、算定の分母となる経常的一般財源が前年度比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減となったことと、充当した一般財源等が前年度比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の減となったことから､物件費に係る経常収支比率は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の減となった｡依然として類似団体平均と比べて低い水準にあるものの､平成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年度に導入した自治体クラウド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業務システムの共同利用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と関連するシステム業務の効率化をを図るなど､引き続き物件費の抑制に努める｡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39914</xdr:rowOff>
    </xdr:to>
    <xdr:cxnSp macro="">
      <xdr:nvCxnSpPr>
        <xdr:cNvPr id="129" name="直線コネクタ 128"/>
        <xdr:cNvCxnSpPr/>
      </xdr:nvCxnSpPr>
      <xdr:spPr>
        <a:xfrm flipV="1">
          <a:off x="15671800" y="23749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39914</xdr:rowOff>
    </xdr:to>
    <xdr:cxnSp macro="">
      <xdr:nvCxnSpPr>
        <xdr:cNvPr id="132" name="直線コネクタ 131"/>
        <xdr:cNvCxnSpPr/>
      </xdr:nvCxnSpPr>
      <xdr:spPr>
        <a:xfrm>
          <a:off x="14782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18143</xdr:rowOff>
    </xdr:from>
    <xdr:to>
      <xdr:col>73</xdr:col>
      <xdr:colOff>180975</xdr:colOff>
      <xdr:row>14</xdr:row>
      <xdr:rowOff>39914</xdr:rowOff>
    </xdr:to>
    <xdr:cxnSp macro="">
      <xdr:nvCxnSpPr>
        <xdr:cNvPr id="135" name="直線コネクタ 134"/>
        <xdr:cNvCxnSpPr/>
      </xdr:nvCxnSpPr>
      <xdr:spPr>
        <a:xfrm flipV="1">
          <a:off x="13893800" y="2418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39914</xdr:rowOff>
    </xdr:to>
    <xdr:cxnSp macro="">
      <xdr:nvCxnSpPr>
        <xdr:cNvPr id="138" name="直線コネクタ 137"/>
        <xdr:cNvCxnSpPr/>
      </xdr:nvCxnSpPr>
      <xdr:spPr>
        <a:xfrm>
          <a:off x="13004800" y="236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9"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160564</xdr:rowOff>
    </xdr:from>
    <xdr:to>
      <xdr:col>69</xdr:col>
      <xdr:colOff>142875</xdr:colOff>
      <xdr:row>14</xdr:row>
      <xdr:rowOff>90714</xdr:rowOff>
    </xdr:to>
    <xdr:sp macro="" textlink="">
      <xdr:nvSpPr>
        <xdr:cNvPr id="154" name="楕円 153"/>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100891</xdr:rowOff>
    </xdr:from>
    <xdr:ext cx="762000" cy="259045"/>
    <xdr:sp macro="" textlink="">
      <xdr:nvSpPr>
        <xdr:cNvPr id="155" name="テキスト ボックス 154"/>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扶助費は､前年度比</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7.0%</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の減となり､算定の分母となる経常的一般財源も前年度比</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の減となる。しかし、充当した一般財源等は前年度比</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6.1%</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の増となったことから､扶助費に係る経常収支比率は</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0.3</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の増となった｡依然として類似団体平均と比べて低い水準にあるものの､医療費助成等が増加傾向にあり､今後も扶助費全体で増加が見込まれることから､財政圧迫につながらないよう注視し､引き続き福祉制度の適切な運営に努める｡</a:t>
          </a: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9" name="直線コネクタ 188"/>
        <xdr:cNvCxnSpPr/>
      </xdr:nvCxnSpPr>
      <xdr:spPr>
        <a:xfrm>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92" name="直線コネクタ 191"/>
        <xdr:cNvCxnSpPr/>
      </xdr:nvCxnSpPr>
      <xdr:spPr>
        <a:xfrm>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158750</xdr:rowOff>
    </xdr:to>
    <xdr:cxnSp macro="">
      <xdr:nvCxnSpPr>
        <xdr:cNvPr id="195" name="直線コネクタ 194"/>
        <xdr:cNvCxnSpPr/>
      </xdr:nvCxnSpPr>
      <xdr:spPr>
        <a:xfrm>
          <a:off x="2209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146050</xdr:rowOff>
    </xdr:to>
    <xdr:cxnSp macro="">
      <xdr:nvCxnSpPr>
        <xdr:cNvPr id="198" name="直線コネクタ 197"/>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2" name="テキスト ボックス 201"/>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8" name="楕円 207"/>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9"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2" name="楕円 211"/>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3" name="テキスト ボックス 212"/>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4" name="楕円 213"/>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5" name="テキスト ボックス 214"/>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6" name="楕円 215"/>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7" name="テキスト ボックス 216"/>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算定の分母となる経常的一般財源が前年度比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の減となったものの､維持補修費が前年度比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58.3%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の増となり、充当した一般財源が前年度比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の増となったことから、その他に係る経常収支比率は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類似団体平均と比べて高い水準にシフトしたため､計画性を持った維持補修費に努める｡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84546</xdr:rowOff>
    </xdr:from>
    <xdr:to>
      <xdr:col>82</xdr:col>
      <xdr:colOff>107950</xdr:colOff>
      <xdr:row>56</xdr:row>
      <xdr:rowOff>130266</xdr:rowOff>
    </xdr:to>
    <xdr:cxnSp macro="">
      <xdr:nvCxnSpPr>
        <xdr:cNvPr id="252" name="直線コネクタ 251"/>
        <xdr:cNvCxnSpPr/>
      </xdr:nvCxnSpPr>
      <xdr:spPr>
        <a:xfrm>
          <a:off x="15671800" y="96857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56</xdr:row>
      <xdr:rowOff>84546</xdr:rowOff>
    </xdr:to>
    <xdr:cxnSp macro="">
      <xdr:nvCxnSpPr>
        <xdr:cNvPr id="255" name="直線コネクタ 254"/>
        <xdr:cNvCxnSpPr/>
      </xdr:nvCxnSpPr>
      <xdr:spPr>
        <a:xfrm>
          <a:off x="14782800" y="955511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79647</xdr:rowOff>
    </xdr:from>
    <xdr:to>
      <xdr:col>73</xdr:col>
      <xdr:colOff>180975</xdr:colOff>
      <xdr:row>55</xdr:row>
      <xdr:rowOff>125367</xdr:rowOff>
    </xdr:to>
    <xdr:cxnSp macro="">
      <xdr:nvCxnSpPr>
        <xdr:cNvPr id="258" name="直線コネクタ 257"/>
        <xdr:cNvCxnSpPr/>
      </xdr:nvCxnSpPr>
      <xdr:spPr>
        <a:xfrm>
          <a:off x="13893800" y="95093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79647</xdr:rowOff>
    </xdr:to>
    <xdr:cxnSp macro="">
      <xdr:nvCxnSpPr>
        <xdr:cNvPr id="261" name="直線コネクタ 260"/>
        <xdr:cNvCxnSpPr/>
      </xdr:nvCxnSpPr>
      <xdr:spPr>
        <a:xfrm>
          <a:off x="13004800" y="94898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1" name="楕円 270"/>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2"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3" name="楕円 272"/>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74" name="テキスト ボックス 273"/>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5" name="楕円 274"/>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6" name="テキスト ボックス 275"/>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28847</xdr:rowOff>
    </xdr:from>
    <xdr:to>
      <xdr:col>69</xdr:col>
      <xdr:colOff>142875</xdr:colOff>
      <xdr:row>55</xdr:row>
      <xdr:rowOff>130447</xdr:rowOff>
    </xdr:to>
    <xdr:sp macro="" textlink="">
      <xdr:nvSpPr>
        <xdr:cNvPr id="277" name="楕円 276"/>
        <xdr:cNvSpPr/>
      </xdr:nvSpPr>
      <xdr:spPr>
        <a:xfrm>
          <a:off x="13843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140624</xdr:rowOff>
    </xdr:from>
    <xdr:ext cx="762000" cy="259045"/>
    <xdr:sp macro="" textlink="">
      <xdr:nvSpPr>
        <xdr:cNvPr id="278" name="テキスト ボックス 277"/>
        <xdr:cNvSpPr txBox="1"/>
      </xdr:nvSpPr>
      <xdr:spPr>
        <a:xfrm>
          <a:off x="13512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79" name="楕円 278"/>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80" name="テキスト ボックス 279"/>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補助費等は､一部事務組合等に対する負担金等が増となり､前年度比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％の増となったことに加え､算定の分母となる経常的一般財源が前年度比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の減となったことから､補助費等に係る経常収支比率は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の増となった｡前年度と同様に類似団体平均と比べて低い水準にあるもが､引き続き各種団体等に対する補助金の適正な執行に努める｡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10" name="直線コネクタ 309"/>
        <xdr:cNvCxnSpPr/>
      </xdr:nvCxnSpPr>
      <xdr:spPr>
        <a:xfrm>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145288</xdr:rowOff>
    </xdr:to>
    <xdr:cxnSp macro="">
      <xdr:nvCxnSpPr>
        <xdr:cNvPr id="313" name="直線コネクタ 312"/>
        <xdr:cNvCxnSpPr/>
      </xdr:nvCxnSpPr>
      <xdr:spPr>
        <a:xfrm flipV="1">
          <a:off x="14782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56134</xdr:rowOff>
    </xdr:to>
    <xdr:cxnSp macro="">
      <xdr:nvCxnSpPr>
        <xdr:cNvPr id="316" name="直線コネクタ 315"/>
        <xdr:cNvCxnSpPr/>
      </xdr:nvCxnSpPr>
      <xdr:spPr>
        <a:xfrm flipV="1">
          <a:off x="13893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110998</xdr:rowOff>
    </xdr:to>
    <xdr:cxnSp macro="">
      <xdr:nvCxnSpPr>
        <xdr:cNvPr id="319" name="直線コネクタ 318"/>
        <xdr:cNvCxnSpPr/>
      </xdr:nvCxnSpPr>
      <xdr:spPr>
        <a:xfrm flipV="1">
          <a:off x="13004800" y="6399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23" name="テキスト ボックス 322"/>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9" name="楕円 328"/>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0"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1" name="楕円 330"/>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2" name="テキスト ボックス 33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3" name="楕円 332"/>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34" name="テキスト ボックス 333"/>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5" name="楕円 334"/>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6" name="テキスト ボックス 335"/>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7" name="楕円 336"/>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8" name="テキスト ボックス 337"/>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の減となったが､算定の分母となる経常的一般財源も前年度比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公債費に係る経常収支比率は前年度と同指数となった｡償還額は減少傾向にあるものの､依然として類似団体平均と比べて高い水準にあり､今後も厳しい財政運営が見込まれることから､引き続き地方債の新規発行を伴う事業の精査及び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104139</xdr:rowOff>
    </xdr:to>
    <xdr:cxnSp macro="">
      <xdr:nvCxnSpPr>
        <xdr:cNvPr id="368" name="直線コネクタ 367"/>
        <xdr:cNvCxnSpPr/>
      </xdr:nvCxnSpPr>
      <xdr:spPr>
        <a:xfrm>
          <a:off x="3987800" y="13477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149861</xdr:rowOff>
    </xdr:to>
    <xdr:cxnSp macro="">
      <xdr:nvCxnSpPr>
        <xdr:cNvPr id="371" name="直線コネクタ 370"/>
        <xdr:cNvCxnSpPr/>
      </xdr:nvCxnSpPr>
      <xdr:spPr>
        <a:xfrm flipV="1">
          <a:off x="3098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149861</xdr:rowOff>
    </xdr:to>
    <xdr:cxnSp macro="">
      <xdr:nvCxnSpPr>
        <xdr:cNvPr id="374" name="直線コネクタ 373"/>
        <xdr:cNvCxnSpPr/>
      </xdr:nvCxnSpPr>
      <xdr:spPr>
        <a:xfrm>
          <a:off x="2209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149861</xdr:rowOff>
    </xdr:to>
    <xdr:cxnSp macro="">
      <xdr:nvCxnSpPr>
        <xdr:cNvPr id="377" name="直線コネクタ 376"/>
        <xdr:cNvCxnSpPr/>
      </xdr:nvCxnSpPr>
      <xdr:spPr>
        <a:xfrm flipV="1">
          <a:off x="1320800" y="13490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7" name="楕円 386"/>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8"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9" name="楕円 388"/>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0" name="テキスト ボックス 389"/>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1" name="楕円 390"/>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2" name="テキスト ボックス 391"/>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3" name="楕円 392"/>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4" name="テキスト ボックス 393"/>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5" name="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となり、依然として類似団体平均と比べて高い水準にあるため、今後も引き続き歳入確保及び歳出抑制に努める。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83565</xdr:rowOff>
    </xdr:to>
    <xdr:cxnSp macro="">
      <xdr:nvCxnSpPr>
        <xdr:cNvPr id="427" name="直線コネクタ 426"/>
        <xdr:cNvCxnSpPr/>
      </xdr:nvCxnSpPr>
      <xdr:spPr>
        <a:xfrm>
          <a:off x="15671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46989</xdr:rowOff>
    </xdr:to>
    <xdr:cxnSp macro="">
      <xdr:nvCxnSpPr>
        <xdr:cNvPr id="430" name="直線コネクタ 429"/>
        <xdr:cNvCxnSpPr/>
      </xdr:nvCxnSpPr>
      <xdr:spPr>
        <a:xfrm>
          <a:off x="14782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1270</xdr:rowOff>
    </xdr:to>
    <xdr:cxnSp macro="">
      <xdr:nvCxnSpPr>
        <xdr:cNvPr id="433" name="直線コネクタ 432"/>
        <xdr:cNvCxnSpPr/>
      </xdr:nvCxnSpPr>
      <xdr:spPr>
        <a:xfrm>
          <a:off x="13893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76</xdr:row>
      <xdr:rowOff>159004</xdr:rowOff>
    </xdr:to>
    <xdr:cxnSp macro="">
      <xdr:nvCxnSpPr>
        <xdr:cNvPr id="436" name="直線コネクタ 435"/>
        <xdr:cNvCxnSpPr/>
      </xdr:nvCxnSpPr>
      <xdr:spPr>
        <a:xfrm>
          <a:off x="13004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40" name="テキスト ボックス 439"/>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6" name="楕円 445"/>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7"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9" name="テキスト ボックス 44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0" name="楕円 449"/>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1" name="テキスト ボックス 450"/>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2" name="楕円 451"/>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3" name="テキスト ボックス 452"/>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4" name="楕円 453"/>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5" name="テキスト ボックス 454"/>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5568</xdr:rowOff>
    </xdr:from>
    <xdr:to>
      <xdr:col>29</xdr:col>
      <xdr:colOff>127000</xdr:colOff>
      <xdr:row>17</xdr:row>
      <xdr:rowOff>25098</xdr:rowOff>
    </xdr:to>
    <xdr:cxnSp macro="">
      <xdr:nvCxnSpPr>
        <xdr:cNvPr id="50" name="直線コネクタ 49"/>
        <xdr:cNvCxnSpPr/>
      </xdr:nvCxnSpPr>
      <xdr:spPr bwMode="auto">
        <a:xfrm flipV="1">
          <a:off x="5003800" y="2967843"/>
          <a:ext cx="6477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25098</xdr:rowOff>
    </xdr:from>
    <xdr:to>
      <xdr:col>26</xdr:col>
      <xdr:colOff>50800</xdr:colOff>
      <xdr:row>17</xdr:row>
      <xdr:rowOff>45786</xdr:rowOff>
    </xdr:to>
    <xdr:cxnSp macro="">
      <xdr:nvCxnSpPr>
        <xdr:cNvPr id="53" name="直線コネクタ 52"/>
        <xdr:cNvCxnSpPr/>
      </xdr:nvCxnSpPr>
      <xdr:spPr bwMode="auto">
        <a:xfrm flipV="1">
          <a:off x="4305300" y="2987373"/>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45786</xdr:rowOff>
    </xdr:from>
    <xdr:to>
      <xdr:col>22</xdr:col>
      <xdr:colOff>114300</xdr:colOff>
      <xdr:row>17</xdr:row>
      <xdr:rowOff>57757</xdr:rowOff>
    </xdr:to>
    <xdr:cxnSp macro="">
      <xdr:nvCxnSpPr>
        <xdr:cNvPr id="56" name="直線コネクタ 55"/>
        <xdr:cNvCxnSpPr/>
      </xdr:nvCxnSpPr>
      <xdr:spPr bwMode="auto">
        <a:xfrm flipV="1">
          <a:off x="3606800" y="3008061"/>
          <a:ext cx="6985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57727</xdr:rowOff>
    </xdr:from>
    <xdr:to>
      <xdr:col>18</xdr:col>
      <xdr:colOff>177800</xdr:colOff>
      <xdr:row>17</xdr:row>
      <xdr:rowOff>57757</xdr:rowOff>
    </xdr:to>
    <xdr:cxnSp macro="">
      <xdr:nvCxnSpPr>
        <xdr:cNvPr id="59" name="直線コネクタ 58"/>
        <xdr:cNvCxnSpPr/>
      </xdr:nvCxnSpPr>
      <xdr:spPr bwMode="auto">
        <a:xfrm>
          <a:off x="2908300" y="3020002"/>
          <a:ext cx="6985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126218</xdr:rowOff>
    </xdr:from>
    <xdr:to>
      <xdr:col>29</xdr:col>
      <xdr:colOff>177800</xdr:colOff>
      <xdr:row>17</xdr:row>
      <xdr:rowOff>56368</xdr:rowOff>
    </xdr:to>
    <xdr:sp macro="" textlink="">
      <xdr:nvSpPr>
        <xdr:cNvPr id="69" name="楕円 68"/>
        <xdr:cNvSpPr/>
      </xdr:nvSpPr>
      <xdr:spPr bwMode="auto">
        <a:xfrm>
          <a:off x="56007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142745</xdr:rowOff>
    </xdr:from>
    <xdr:ext cx="762000" cy="259045"/>
    <xdr:sp macro="" textlink="">
      <xdr:nvSpPr>
        <xdr:cNvPr id="70" name="人口1人当たり決算額の推移該当値テキスト130"/>
        <xdr:cNvSpPr txBox="1"/>
      </xdr:nvSpPr>
      <xdr:spPr>
        <a:xfrm>
          <a:off x="5740400" y="2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145748</xdr:rowOff>
    </xdr:from>
    <xdr:to>
      <xdr:col>26</xdr:col>
      <xdr:colOff>101600</xdr:colOff>
      <xdr:row>17</xdr:row>
      <xdr:rowOff>75898</xdr:rowOff>
    </xdr:to>
    <xdr:sp macro="" textlink="">
      <xdr:nvSpPr>
        <xdr:cNvPr id="71" name="楕円 70"/>
        <xdr:cNvSpPr/>
      </xdr:nvSpPr>
      <xdr:spPr bwMode="auto">
        <a:xfrm>
          <a:off x="49530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86075</xdr:rowOff>
    </xdr:from>
    <xdr:ext cx="736600" cy="259045"/>
    <xdr:sp macro="" textlink="">
      <xdr:nvSpPr>
        <xdr:cNvPr id="72" name="テキスト ボックス 71"/>
        <xdr:cNvSpPr txBox="1"/>
      </xdr:nvSpPr>
      <xdr:spPr>
        <a:xfrm>
          <a:off x="4622800" y="2705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166436</xdr:rowOff>
    </xdr:from>
    <xdr:to>
      <xdr:col>22</xdr:col>
      <xdr:colOff>165100</xdr:colOff>
      <xdr:row>17</xdr:row>
      <xdr:rowOff>96586</xdr:rowOff>
    </xdr:to>
    <xdr:sp macro="" textlink="">
      <xdr:nvSpPr>
        <xdr:cNvPr id="73" name="楕円 72"/>
        <xdr:cNvSpPr/>
      </xdr:nvSpPr>
      <xdr:spPr bwMode="auto">
        <a:xfrm>
          <a:off x="42545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106763</xdr:rowOff>
    </xdr:from>
    <xdr:ext cx="762000" cy="259045"/>
    <xdr:sp macro="" textlink="">
      <xdr:nvSpPr>
        <xdr:cNvPr id="74" name="テキスト ボックス 73"/>
        <xdr:cNvSpPr txBox="1"/>
      </xdr:nvSpPr>
      <xdr:spPr>
        <a:xfrm>
          <a:off x="3924300" y="27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6957</xdr:rowOff>
    </xdr:from>
    <xdr:to>
      <xdr:col>19</xdr:col>
      <xdr:colOff>38100</xdr:colOff>
      <xdr:row>17</xdr:row>
      <xdr:rowOff>108557</xdr:rowOff>
    </xdr:to>
    <xdr:sp macro="" textlink="">
      <xdr:nvSpPr>
        <xdr:cNvPr id="75" name="楕円 74"/>
        <xdr:cNvSpPr/>
      </xdr:nvSpPr>
      <xdr:spPr bwMode="auto">
        <a:xfrm>
          <a:off x="35560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118734</xdr:rowOff>
    </xdr:from>
    <xdr:ext cx="762000" cy="259045"/>
    <xdr:sp macro="" textlink="">
      <xdr:nvSpPr>
        <xdr:cNvPr id="76" name="テキスト ボックス 75"/>
        <xdr:cNvSpPr txBox="1"/>
      </xdr:nvSpPr>
      <xdr:spPr>
        <a:xfrm>
          <a:off x="3225800" y="2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6927</xdr:rowOff>
    </xdr:from>
    <xdr:to>
      <xdr:col>15</xdr:col>
      <xdr:colOff>101600</xdr:colOff>
      <xdr:row>17</xdr:row>
      <xdr:rowOff>108527</xdr:rowOff>
    </xdr:to>
    <xdr:sp macro="" textlink="">
      <xdr:nvSpPr>
        <xdr:cNvPr id="77" name="楕円 76"/>
        <xdr:cNvSpPr/>
      </xdr:nvSpPr>
      <xdr:spPr bwMode="auto">
        <a:xfrm>
          <a:off x="28575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118704</xdr:rowOff>
    </xdr:from>
    <xdr:ext cx="762000" cy="259045"/>
    <xdr:sp macro="" textlink="">
      <xdr:nvSpPr>
        <xdr:cNvPr id="78" name="テキスト ボックス 77"/>
        <xdr:cNvSpPr txBox="1"/>
      </xdr:nvSpPr>
      <xdr:spPr>
        <a:xfrm>
          <a:off x="2527300" y="2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236309</xdr:rowOff>
    </xdr:from>
    <xdr:to>
      <xdr:col>29</xdr:col>
      <xdr:colOff>127000</xdr:colOff>
      <xdr:row>35</xdr:row>
      <xdr:rowOff>246253</xdr:rowOff>
    </xdr:to>
    <xdr:cxnSp macro="">
      <xdr:nvCxnSpPr>
        <xdr:cNvPr id="112" name="直線コネクタ 111"/>
        <xdr:cNvCxnSpPr/>
      </xdr:nvCxnSpPr>
      <xdr:spPr bwMode="auto">
        <a:xfrm flipV="1">
          <a:off x="5003800" y="6846659"/>
          <a:ext cx="6477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233280</xdr:rowOff>
    </xdr:from>
    <xdr:to>
      <xdr:col>26</xdr:col>
      <xdr:colOff>50800</xdr:colOff>
      <xdr:row>35</xdr:row>
      <xdr:rowOff>246253</xdr:rowOff>
    </xdr:to>
    <xdr:cxnSp macro="">
      <xdr:nvCxnSpPr>
        <xdr:cNvPr id="115" name="直線コネクタ 114"/>
        <xdr:cNvCxnSpPr/>
      </xdr:nvCxnSpPr>
      <xdr:spPr bwMode="auto">
        <a:xfrm>
          <a:off x="4305300" y="6843630"/>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200381</xdr:rowOff>
    </xdr:from>
    <xdr:to>
      <xdr:col>22</xdr:col>
      <xdr:colOff>114300</xdr:colOff>
      <xdr:row>35</xdr:row>
      <xdr:rowOff>233280</xdr:rowOff>
    </xdr:to>
    <xdr:cxnSp macro="">
      <xdr:nvCxnSpPr>
        <xdr:cNvPr id="118" name="直線コネクタ 117"/>
        <xdr:cNvCxnSpPr/>
      </xdr:nvCxnSpPr>
      <xdr:spPr bwMode="auto">
        <a:xfrm>
          <a:off x="3606800" y="6810731"/>
          <a:ext cx="698500" cy="3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200381</xdr:rowOff>
    </xdr:from>
    <xdr:to>
      <xdr:col>18</xdr:col>
      <xdr:colOff>177800</xdr:colOff>
      <xdr:row>35</xdr:row>
      <xdr:rowOff>215354</xdr:rowOff>
    </xdr:to>
    <xdr:cxnSp macro="">
      <xdr:nvCxnSpPr>
        <xdr:cNvPr id="121" name="直線コネクタ 120"/>
        <xdr:cNvCxnSpPr/>
      </xdr:nvCxnSpPr>
      <xdr:spPr bwMode="auto">
        <a:xfrm flipV="1">
          <a:off x="2908300" y="6810731"/>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5" name="テキスト ボックス 124"/>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185509</xdr:rowOff>
    </xdr:from>
    <xdr:to>
      <xdr:col>29</xdr:col>
      <xdr:colOff>177800</xdr:colOff>
      <xdr:row>35</xdr:row>
      <xdr:rowOff>287109</xdr:rowOff>
    </xdr:to>
    <xdr:sp macro="" textlink="">
      <xdr:nvSpPr>
        <xdr:cNvPr id="131" name="楕円 130"/>
        <xdr:cNvSpPr/>
      </xdr:nvSpPr>
      <xdr:spPr bwMode="auto">
        <a:xfrm>
          <a:off x="56007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30586</xdr:rowOff>
    </xdr:from>
    <xdr:ext cx="762000" cy="259045"/>
    <xdr:sp macro="" textlink="">
      <xdr:nvSpPr>
        <xdr:cNvPr id="132" name="人口1人当たり決算額の推移該当値テキスト445"/>
        <xdr:cNvSpPr txBox="1"/>
      </xdr:nvSpPr>
      <xdr:spPr>
        <a:xfrm>
          <a:off x="5740400" y="664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195453</xdr:rowOff>
    </xdr:from>
    <xdr:to>
      <xdr:col>26</xdr:col>
      <xdr:colOff>101600</xdr:colOff>
      <xdr:row>35</xdr:row>
      <xdr:rowOff>297053</xdr:rowOff>
    </xdr:to>
    <xdr:sp macro="" textlink="">
      <xdr:nvSpPr>
        <xdr:cNvPr id="133" name="楕円 132"/>
        <xdr:cNvSpPr/>
      </xdr:nvSpPr>
      <xdr:spPr bwMode="auto">
        <a:xfrm>
          <a:off x="4953000" y="680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307230</xdr:rowOff>
    </xdr:from>
    <xdr:ext cx="736600" cy="259045"/>
    <xdr:sp macro="" textlink="">
      <xdr:nvSpPr>
        <xdr:cNvPr id="134" name="テキスト ボックス 133"/>
        <xdr:cNvSpPr txBox="1"/>
      </xdr:nvSpPr>
      <xdr:spPr>
        <a:xfrm>
          <a:off x="4622800" y="657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182480</xdr:rowOff>
    </xdr:from>
    <xdr:to>
      <xdr:col>22</xdr:col>
      <xdr:colOff>165100</xdr:colOff>
      <xdr:row>35</xdr:row>
      <xdr:rowOff>284080</xdr:rowOff>
    </xdr:to>
    <xdr:sp macro="" textlink="">
      <xdr:nvSpPr>
        <xdr:cNvPr id="135" name="楕円 134"/>
        <xdr:cNvSpPr/>
      </xdr:nvSpPr>
      <xdr:spPr bwMode="auto">
        <a:xfrm>
          <a:off x="4254500" y="679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294257</xdr:rowOff>
    </xdr:from>
    <xdr:ext cx="762000" cy="259045"/>
    <xdr:sp macro="" textlink="">
      <xdr:nvSpPr>
        <xdr:cNvPr id="136" name="テキスト ボックス 135"/>
        <xdr:cNvSpPr txBox="1"/>
      </xdr:nvSpPr>
      <xdr:spPr>
        <a:xfrm>
          <a:off x="3924300" y="656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149581</xdr:rowOff>
    </xdr:from>
    <xdr:to>
      <xdr:col>19</xdr:col>
      <xdr:colOff>38100</xdr:colOff>
      <xdr:row>35</xdr:row>
      <xdr:rowOff>251181</xdr:rowOff>
    </xdr:to>
    <xdr:sp macro="" textlink="">
      <xdr:nvSpPr>
        <xdr:cNvPr id="137" name="楕円 136"/>
        <xdr:cNvSpPr/>
      </xdr:nvSpPr>
      <xdr:spPr bwMode="auto">
        <a:xfrm>
          <a:off x="3556000" y="675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38" name="テキスト ボックス 137"/>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164554</xdr:rowOff>
    </xdr:from>
    <xdr:to>
      <xdr:col>15</xdr:col>
      <xdr:colOff>101600</xdr:colOff>
      <xdr:row>35</xdr:row>
      <xdr:rowOff>266154</xdr:rowOff>
    </xdr:to>
    <xdr:sp macro="" textlink="">
      <xdr:nvSpPr>
        <xdr:cNvPr id="139" name="楕円 138"/>
        <xdr:cNvSpPr/>
      </xdr:nvSpPr>
      <xdr:spPr bwMode="auto">
        <a:xfrm>
          <a:off x="2857500" y="677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276331</xdr:rowOff>
    </xdr:from>
    <xdr:ext cx="762000" cy="259045"/>
    <xdr:sp macro="" textlink="">
      <xdr:nvSpPr>
        <xdr:cNvPr id="140" name="テキスト ボックス 139"/>
        <xdr:cNvSpPr txBox="1"/>
      </xdr:nvSpPr>
      <xdr:spPr>
        <a:xfrm>
          <a:off x="2527300" y="654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108062</xdr:rowOff>
    </xdr:from>
    <xdr:to>
      <xdr:col>24</xdr:col>
      <xdr:colOff>63500</xdr:colOff>
      <xdr:row>35</xdr:row>
      <xdr:rowOff>108153</xdr:rowOff>
    </xdr:to>
    <xdr:cxnSp macro="">
      <xdr:nvCxnSpPr>
        <xdr:cNvPr id="59" name="直線コネクタ 58"/>
        <xdr:cNvCxnSpPr/>
      </xdr:nvCxnSpPr>
      <xdr:spPr>
        <a:xfrm>
          <a:off x="3797300" y="610881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108062</xdr:rowOff>
    </xdr:from>
    <xdr:to>
      <xdr:col>19</xdr:col>
      <xdr:colOff>177800</xdr:colOff>
      <xdr:row>35</xdr:row>
      <xdr:rowOff>124247</xdr:rowOff>
    </xdr:to>
    <xdr:cxnSp macro="">
      <xdr:nvCxnSpPr>
        <xdr:cNvPr id="62" name="直線コネクタ 61"/>
        <xdr:cNvCxnSpPr/>
      </xdr:nvCxnSpPr>
      <xdr:spPr>
        <a:xfrm flipV="1">
          <a:off x="2908300" y="610881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124247</xdr:rowOff>
    </xdr:from>
    <xdr:to>
      <xdr:col>15</xdr:col>
      <xdr:colOff>50800</xdr:colOff>
      <xdr:row>35</xdr:row>
      <xdr:rowOff>132385</xdr:rowOff>
    </xdr:to>
    <xdr:cxnSp macro="">
      <xdr:nvCxnSpPr>
        <xdr:cNvPr id="65" name="直線コネクタ 64"/>
        <xdr:cNvCxnSpPr/>
      </xdr:nvCxnSpPr>
      <xdr:spPr>
        <a:xfrm flipV="1">
          <a:off x="2019300" y="6124997"/>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132385</xdr:rowOff>
    </xdr:from>
    <xdr:to>
      <xdr:col>10</xdr:col>
      <xdr:colOff>114300</xdr:colOff>
      <xdr:row>35</xdr:row>
      <xdr:rowOff>162277</xdr:rowOff>
    </xdr:to>
    <xdr:cxnSp macro="">
      <xdr:nvCxnSpPr>
        <xdr:cNvPr id="68" name="直線コネクタ 67"/>
        <xdr:cNvCxnSpPr/>
      </xdr:nvCxnSpPr>
      <xdr:spPr>
        <a:xfrm flipV="1">
          <a:off x="1130300" y="6133135"/>
          <a:ext cx="889000" cy="2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162470</xdr:rowOff>
    </xdr:from>
    <xdr:ext cx="534377" cy="259045"/>
    <xdr:sp macro="" textlink="">
      <xdr:nvSpPr>
        <xdr:cNvPr id="72" name="テキスト ボックス 71"/>
        <xdr:cNvSpPr txBox="1"/>
      </xdr:nvSpPr>
      <xdr:spPr>
        <a:xfrm>
          <a:off x="863111" y="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57353</xdr:rowOff>
    </xdr:from>
    <xdr:to>
      <xdr:col>24</xdr:col>
      <xdr:colOff>114300</xdr:colOff>
      <xdr:row>35</xdr:row>
      <xdr:rowOff>158953</xdr:rowOff>
    </xdr:to>
    <xdr:sp macro="" textlink="">
      <xdr:nvSpPr>
        <xdr:cNvPr id="78" name="楕円 77"/>
        <xdr:cNvSpPr/>
      </xdr:nvSpPr>
      <xdr:spPr>
        <a:xfrm>
          <a:off x="45847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80230</xdr:rowOff>
    </xdr:from>
    <xdr:ext cx="599010" cy="259045"/>
    <xdr:sp macro="" textlink="">
      <xdr:nvSpPr>
        <xdr:cNvPr id="79" name="人件費該当値テキスト"/>
        <xdr:cNvSpPr txBox="1"/>
      </xdr:nvSpPr>
      <xdr:spPr>
        <a:xfrm>
          <a:off x="4686300" y="590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57262</xdr:rowOff>
    </xdr:from>
    <xdr:to>
      <xdr:col>20</xdr:col>
      <xdr:colOff>38100</xdr:colOff>
      <xdr:row>35</xdr:row>
      <xdr:rowOff>158862</xdr:rowOff>
    </xdr:to>
    <xdr:sp macro="" textlink="">
      <xdr:nvSpPr>
        <xdr:cNvPr id="80" name="楕円 79"/>
        <xdr:cNvSpPr/>
      </xdr:nvSpPr>
      <xdr:spPr>
        <a:xfrm>
          <a:off x="3746500" y="6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3939</xdr:rowOff>
    </xdr:from>
    <xdr:ext cx="599010" cy="259045"/>
    <xdr:sp macro="" textlink="">
      <xdr:nvSpPr>
        <xdr:cNvPr id="81" name="テキスト ボックス 80"/>
        <xdr:cNvSpPr txBox="1"/>
      </xdr:nvSpPr>
      <xdr:spPr>
        <a:xfrm>
          <a:off x="3497795" y="58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73447</xdr:rowOff>
    </xdr:from>
    <xdr:to>
      <xdr:col>15</xdr:col>
      <xdr:colOff>101600</xdr:colOff>
      <xdr:row>36</xdr:row>
      <xdr:rowOff>3597</xdr:rowOff>
    </xdr:to>
    <xdr:sp macro="" textlink="">
      <xdr:nvSpPr>
        <xdr:cNvPr id="82" name="楕円 81"/>
        <xdr:cNvSpPr/>
      </xdr:nvSpPr>
      <xdr:spPr>
        <a:xfrm>
          <a:off x="2857500" y="60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20124</xdr:rowOff>
    </xdr:from>
    <xdr:ext cx="599010" cy="259045"/>
    <xdr:sp macro="" textlink="">
      <xdr:nvSpPr>
        <xdr:cNvPr id="83" name="テキスト ボックス 82"/>
        <xdr:cNvSpPr txBox="1"/>
      </xdr:nvSpPr>
      <xdr:spPr>
        <a:xfrm>
          <a:off x="2608795" y="5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81585</xdr:rowOff>
    </xdr:from>
    <xdr:to>
      <xdr:col>10</xdr:col>
      <xdr:colOff>165100</xdr:colOff>
      <xdr:row>36</xdr:row>
      <xdr:rowOff>11735</xdr:rowOff>
    </xdr:to>
    <xdr:sp macro="" textlink="">
      <xdr:nvSpPr>
        <xdr:cNvPr id="84" name="楕円 83"/>
        <xdr:cNvSpPr/>
      </xdr:nvSpPr>
      <xdr:spPr>
        <a:xfrm>
          <a:off x="19685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28262</xdr:rowOff>
    </xdr:from>
    <xdr:ext cx="599010" cy="259045"/>
    <xdr:sp macro="" textlink="">
      <xdr:nvSpPr>
        <xdr:cNvPr id="85" name="テキスト ボックス 84"/>
        <xdr:cNvSpPr txBox="1"/>
      </xdr:nvSpPr>
      <xdr:spPr>
        <a:xfrm>
          <a:off x="1719795" y="58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111477</xdr:rowOff>
    </xdr:from>
    <xdr:to>
      <xdr:col>6</xdr:col>
      <xdr:colOff>38100</xdr:colOff>
      <xdr:row>36</xdr:row>
      <xdr:rowOff>41627</xdr:rowOff>
    </xdr:to>
    <xdr:sp macro="" textlink="">
      <xdr:nvSpPr>
        <xdr:cNvPr id="86" name="楕円 85"/>
        <xdr:cNvSpPr/>
      </xdr:nvSpPr>
      <xdr:spPr>
        <a:xfrm>
          <a:off x="1079500" y="61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58154</xdr:rowOff>
    </xdr:from>
    <xdr:ext cx="599010" cy="259045"/>
    <xdr:sp macro="" textlink="">
      <xdr:nvSpPr>
        <xdr:cNvPr id="87" name="テキスト ボックス 86"/>
        <xdr:cNvSpPr txBox="1"/>
      </xdr:nvSpPr>
      <xdr:spPr>
        <a:xfrm>
          <a:off x="830795" y="58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134982</xdr:rowOff>
    </xdr:from>
    <xdr:to>
      <xdr:col>24</xdr:col>
      <xdr:colOff>63500</xdr:colOff>
      <xdr:row>56</xdr:row>
      <xdr:rowOff>159272</xdr:rowOff>
    </xdr:to>
    <xdr:cxnSp macro="">
      <xdr:nvCxnSpPr>
        <xdr:cNvPr id="114" name="直線コネクタ 113"/>
        <xdr:cNvCxnSpPr/>
      </xdr:nvCxnSpPr>
      <xdr:spPr>
        <a:xfrm flipV="1">
          <a:off x="3797300" y="9736182"/>
          <a:ext cx="8382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159272</xdr:rowOff>
    </xdr:from>
    <xdr:to>
      <xdr:col>19</xdr:col>
      <xdr:colOff>177800</xdr:colOff>
      <xdr:row>57</xdr:row>
      <xdr:rowOff>7994</xdr:rowOff>
    </xdr:to>
    <xdr:cxnSp macro="">
      <xdr:nvCxnSpPr>
        <xdr:cNvPr id="117" name="直線コネクタ 116"/>
        <xdr:cNvCxnSpPr/>
      </xdr:nvCxnSpPr>
      <xdr:spPr>
        <a:xfrm flipV="1">
          <a:off x="2908300" y="9760472"/>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157783</xdr:rowOff>
    </xdr:from>
    <xdr:to>
      <xdr:col>15</xdr:col>
      <xdr:colOff>50800</xdr:colOff>
      <xdr:row>57</xdr:row>
      <xdr:rowOff>7994</xdr:rowOff>
    </xdr:to>
    <xdr:cxnSp macro="">
      <xdr:nvCxnSpPr>
        <xdr:cNvPr id="120" name="直線コネクタ 119"/>
        <xdr:cNvCxnSpPr/>
      </xdr:nvCxnSpPr>
      <xdr:spPr>
        <a:xfrm>
          <a:off x="2019300" y="9758983"/>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157783</xdr:rowOff>
    </xdr:from>
    <xdr:to>
      <xdr:col>10</xdr:col>
      <xdr:colOff>114300</xdr:colOff>
      <xdr:row>57</xdr:row>
      <xdr:rowOff>2947</xdr:rowOff>
    </xdr:to>
    <xdr:cxnSp macro="">
      <xdr:nvCxnSpPr>
        <xdr:cNvPr id="123" name="直線コネクタ 122"/>
        <xdr:cNvCxnSpPr/>
      </xdr:nvCxnSpPr>
      <xdr:spPr>
        <a:xfrm flipV="1">
          <a:off x="1130300" y="9758983"/>
          <a:ext cx="8890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84182</xdr:rowOff>
    </xdr:from>
    <xdr:to>
      <xdr:col>24</xdr:col>
      <xdr:colOff>114300</xdr:colOff>
      <xdr:row>57</xdr:row>
      <xdr:rowOff>14332</xdr:rowOff>
    </xdr:to>
    <xdr:sp macro="" textlink="">
      <xdr:nvSpPr>
        <xdr:cNvPr id="133" name="楕円 132"/>
        <xdr:cNvSpPr/>
      </xdr:nvSpPr>
      <xdr:spPr>
        <a:xfrm>
          <a:off x="45847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62609</xdr:rowOff>
    </xdr:from>
    <xdr:ext cx="534377" cy="259045"/>
    <xdr:sp macro="" textlink="">
      <xdr:nvSpPr>
        <xdr:cNvPr id="134" name="物件費該当値テキスト"/>
        <xdr:cNvSpPr txBox="1"/>
      </xdr:nvSpPr>
      <xdr:spPr>
        <a:xfrm>
          <a:off x="4686300" y="966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108472</xdr:rowOff>
    </xdr:from>
    <xdr:to>
      <xdr:col>20</xdr:col>
      <xdr:colOff>38100</xdr:colOff>
      <xdr:row>57</xdr:row>
      <xdr:rowOff>38622</xdr:rowOff>
    </xdr:to>
    <xdr:sp macro="" textlink="">
      <xdr:nvSpPr>
        <xdr:cNvPr id="135" name="楕円 134"/>
        <xdr:cNvSpPr/>
      </xdr:nvSpPr>
      <xdr:spPr>
        <a:xfrm>
          <a:off x="3746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29749</xdr:rowOff>
    </xdr:from>
    <xdr:ext cx="534377" cy="259045"/>
    <xdr:sp macro="" textlink="">
      <xdr:nvSpPr>
        <xdr:cNvPr id="136" name="テキスト ボックス 135"/>
        <xdr:cNvSpPr txBox="1"/>
      </xdr:nvSpPr>
      <xdr:spPr>
        <a:xfrm>
          <a:off x="3530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128644</xdr:rowOff>
    </xdr:from>
    <xdr:to>
      <xdr:col>15</xdr:col>
      <xdr:colOff>101600</xdr:colOff>
      <xdr:row>57</xdr:row>
      <xdr:rowOff>58794</xdr:rowOff>
    </xdr:to>
    <xdr:sp macro="" textlink="">
      <xdr:nvSpPr>
        <xdr:cNvPr id="137" name="楕円 136"/>
        <xdr:cNvSpPr/>
      </xdr:nvSpPr>
      <xdr:spPr>
        <a:xfrm>
          <a:off x="2857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49921</xdr:rowOff>
    </xdr:from>
    <xdr:ext cx="534377" cy="259045"/>
    <xdr:sp macro="" textlink="">
      <xdr:nvSpPr>
        <xdr:cNvPr id="138" name="テキスト ボックス 137"/>
        <xdr:cNvSpPr txBox="1"/>
      </xdr:nvSpPr>
      <xdr:spPr>
        <a:xfrm>
          <a:off x="2641111" y="98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106983</xdr:rowOff>
    </xdr:from>
    <xdr:to>
      <xdr:col>10</xdr:col>
      <xdr:colOff>165100</xdr:colOff>
      <xdr:row>57</xdr:row>
      <xdr:rowOff>37133</xdr:rowOff>
    </xdr:to>
    <xdr:sp macro="" textlink="">
      <xdr:nvSpPr>
        <xdr:cNvPr id="139" name="楕円 138"/>
        <xdr:cNvSpPr/>
      </xdr:nvSpPr>
      <xdr:spPr>
        <a:xfrm>
          <a:off x="1968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28260</xdr:rowOff>
    </xdr:from>
    <xdr:ext cx="534377" cy="259045"/>
    <xdr:sp macro="" textlink="">
      <xdr:nvSpPr>
        <xdr:cNvPr id="140" name="テキスト ボックス 139"/>
        <xdr:cNvSpPr txBox="1"/>
      </xdr:nvSpPr>
      <xdr:spPr>
        <a:xfrm>
          <a:off x="1752111" y="98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123597</xdr:rowOff>
    </xdr:from>
    <xdr:to>
      <xdr:col>6</xdr:col>
      <xdr:colOff>38100</xdr:colOff>
      <xdr:row>57</xdr:row>
      <xdr:rowOff>53747</xdr:rowOff>
    </xdr:to>
    <xdr:sp macro="" textlink="">
      <xdr:nvSpPr>
        <xdr:cNvPr id="141" name="楕円 140"/>
        <xdr:cNvSpPr/>
      </xdr:nvSpPr>
      <xdr:spPr>
        <a:xfrm>
          <a:off x="1079500" y="97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44874</xdr:rowOff>
    </xdr:from>
    <xdr:ext cx="534377" cy="259045"/>
    <xdr:sp macro="" textlink="">
      <xdr:nvSpPr>
        <xdr:cNvPr id="142" name="テキスト ボックス 141"/>
        <xdr:cNvSpPr txBox="1"/>
      </xdr:nvSpPr>
      <xdr:spPr>
        <a:xfrm>
          <a:off x="863111" y="98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54752</xdr:rowOff>
    </xdr:from>
    <xdr:to>
      <xdr:col>24</xdr:col>
      <xdr:colOff>63500</xdr:colOff>
      <xdr:row>78</xdr:row>
      <xdr:rowOff>86871</xdr:rowOff>
    </xdr:to>
    <xdr:cxnSp macro="">
      <xdr:nvCxnSpPr>
        <xdr:cNvPr id="169" name="直線コネクタ 168"/>
        <xdr:cNvCxnSpPr/>
      </xdr:nvCxnSpPr>
      <xdr:spPr>
        <a:xfrm flipV="1">
          <a:off x="3797300" y="13427852"/>
          <a:ext cx="8382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86871</xdr:rowOff>
    </xdr:from>
    <xdr:to>
      <xdr:col>19</xdr:col>
      <xdr:colOff>177800</xdr:colOff>
      <xdr:row>78</xdr:row>
      <xdr:rowOff>97775</xdr:rowOff>
    </xdr:to>
    <xdr:cxnSp macro="">
      <xdr:nvCxnSpPr>
        <xdr:cNvPr id="172" name="直線コネクタ 171"/>
        <xdr:cNvCxnSpPr/>
      </xdr:nvCxnSpPr>
      <xdr:spPr>
        <a:xfrm flipV="1">
          <a:off x="2908300" y="13459971"/>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95146</xdr:rowOff>
    </xdr:from>
    <xdr:to>
      <xdr:col>15</xdr:col>
      <xdr:colOff>50800</xdr:colOff>
      <xdr:row>78</xdr:row>
      <xdr:rowOff>97775</xdr:rowOff>
    </xdr:to>
    <xdr:cxnSp macro="">
      <xdr:nvCxnSpPr>
        <xdr:cNvPr id="175" name="直線コネクタ 174"/>
        <xdr:cNvCxnSpPr/>
      </xdr:nvCxnSpPr>
      <xdr:spPr>
        <a:xfrm>
          <a:off x="2019300" y="13468246"/>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61633</xdr:rowOff>
    </xdr:from>
    <xdr:to>
      <xdr:col>10</xdr:col>
      <xdr:colOff>114300</xdr:colOff>
      <xdr:row>78</xdr:row>
      <xdr:rowOff>95146</xdr:rowOff>
    </xdr:to>
    <xdr:cxnSp macro="">
      <xdr:nvCxnSpPr>
        <xdr:cNvPr id="178" name="直線コネクタ 177"/>
        <xdr:cNvCxnSpPr/>
      </xdr:nvCxnSpPr>
      <xdr:spPr>
        <a:xfrm>
          <a:off x="1130300" y="13434733"/>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2" name="テキスト ボックス 181"/>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3952</xdr:rowOff>
    </xdr:from>
    <xdr:to>
      <xdr:col>24</xdr:col>
      <xdr:colOff>114300</xdr:colOff>
      <xdr:row>78</xdr:row>
      <xdr:rowOff>105552</xdr:rowOff>
    </xdr:to>
    <xdr:sp macro="" textlink="">
      <xdr:nvSpPr>
        <xdr:cNvPr id="188" name="楕円 187"/>
        <xdr:cNvSpPr/>
      </xdr:nvSpPr>
      <xdr:spPr>
        <a:xfrm>
          <a:off x="45847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90329</xdr:rowOff>
    </xdr:from>
    <xdr:ext cx="469744" cy="259045"/>
    <xdr:sp macro="" textlink="">
      <xdr:nvSpPr>
        <xdr:cNvPr id="189" name="維持補修費該当値テキスト"/>
        <xdr:cNvSpPr txBox="1"/>
      </xdr:nvSpPr>
      <xdr:spPr>
        <a:xfrm>
          <a:off x="4686300" y="1329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36071</xdr:rowOff>
    </xdr:from>
    <xdr:to>
      <xdr:col>20</xdr:col>
      <xdr:colOff>38100</xdr:colOff>
      <xdr:row>78</xdr:row>
      <xdr:rowOff>137671</xdr:rowOff>
    </xdr:to>
    <xdr:sp macro="" textlink="">
      <xdr:nvSpPr>
        <xdr:cNvPr id="190" name="楕円 189"/>
        <xdr:cNvSpPr/>
      </xdr:nvSpPr>
      <xdr:spPr>
        <a:xfrm>
          <a:off x="3746500" y="134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128798</xdr:rowOff>
    </xdr:from>
    <xdr:ext cx="469744" cy="259045"/>
    <xdr:sp macro="" textlink="">
      <xdr:nvSpPr>
        <xdr:cNvPr id="191" name="テキスト ボックス 190"/>
        <xdr:cNvSpPr txBox="1"/>
      </xdr:nvSpPr>
      <xdr:spPr>
        <a:xfrm>
          <a:off x="3562428" y="1350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46975</xdr:rowOff>
    </xdr:from>
    <xdr:to>
      <xdr:col>15</xdr:col>
      <xdr:colOff>101600</xdr:colOff>
      <xdr:row>78</xdr:row>
      <xdr:rowOff>148575</xdr:rowOff>
    </xdr:to>
    <xdr:sp macro="" textlink="">
      <xdr:nvSpPr>
        <xdr:cNvPr id="192" name="楕円 191"/>
        <xdr:cNvSpPr/>
      </xdr:nvSpPr>
      <xdr:spPr>
        <a:xfrm>
          <a:off x="2857500" y="134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139702</xdr:rowOff>
    </xdr:from>
    <xdr:ext cx="469744" cy="259045"/>
    <xdr:sp macro="" textlink="">
      <xdr:nvSpPr>
        <xdr:cNvPr id="193" name="テキスト ボックス 192"/>
        <xdr:cNvSpPr txBox="1"/>
      </xdr:nvSpPr>
      <xdr:spPr>
        <a:xfrm>
          <a:off x="2673428" y="1351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44346</xdr:rowOff>
    </xdr:from>
    <xdr:to>
      <xdr:col>10</xdr:col>
      <xdr:colOff>165100</xdr:colOff>
      <xdr:row>78</xdr:row>
      <xdr:rowOff>145946</xdr:rowOff>
    </xdr:to>
    <xdr:sp macro="" textlink="">
      <xdr:nvSpPr>
        <xdr:cNvPr id="194" name="楕円 193"/>
        <xdr:cNvSpPr/>
      </xdr:nvSpPr>
      <xdr:spPr>
        <a:xfrm>
          <a:off x="1968500" y="134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137073</xdr:rowOff>
    </xdr:from>
    <xdr:ext cx="469744" cy="259045"/>
    <xdr:sp macro="" textlink="">
      <xdr:nvSpPr>
        <xdr:cNvPr id="195" name="テキスト ボックス 194"/>
        <xdr:cNvSpPr txBox="1"/>
      </xdr:nvSpPr>
      <xdr:spPr>
        <a:xfrm>
          <a:off x="1784428" y="1351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xdr:rowOff>
    </xdr:from>
    <xdr:to>
      <xdr:col>6</xdr:col>
      <xdr:colOff>38100</xdr:colOff>
      <xdr:row>78</xdr:row>
      <xdr:rowOff>112433</xdr:rowOff>
    </xdr:to>
    <xdr:sp macro="" textlink="">
      <xdr:nvSpPr>
        <xdr:cNvPr id="196" name="楕円 195"/>
        <xdr:cNvSpPr/>
      </xdr:nvSpPr>
      <xdr:spPr>
        <a:xfrm>
          <a:off x="1079500" y="133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103560</xdr:rowOff>
    </xdr:from>
    <xdr:ext cx="469744" cy="259045"/>
    <xdr:sp macro="" textlink="">
      <xdr:nvSpPr>
        <xdr:cNvPr id="197" name="テキスト ボックス 196"/>
        <xdr:cNvSpPr txBox="1"/>
      </xdr:nvSpPr>
      <xdr:spPr>
        <a:xfrm>
          <a:off x="895428" y="1347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80397</xdr:rowOff>
    </xdr:from>
    <xdr:to>
      <xdr:col>24</xdr:col>
      <xdr:colOff>63500</xdr:colOff>
      <xdr:row>98</xdr:row>
      <xdr:rowOff>129890</xdr:rowOff>
    </xdr:to>
    <xdr:cxnSp macro="">
      <xdr:nvCxnSpPr>
        <xdr:cNvPr id="227" name="直線コネクタ 226"/>
        <xdr:cNvCxnSpPr/>
      </xdr:nvCxnSpPr>
      <xdr:spPr>
        <a:xfrm>
          <a:off x="3797300" y="16882497"/>
          <a:ext cx="838200" cy="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63672</xdr:rowOff>
    </xdr:from>
    <xdr:to>
      <xdr:col>19</xdr:col>
      <xdr:colOff>177800</xdr:colOff>
      <xdr:row>98</xdr:row>
      <xdr:rowOff>80397</xdr:rowOff>
    </xdr:to>
    <xdr:cxnSp macro="">
      <xdr:nvCxnSpPr>
        <xdr:cNvPr id="230" name="直線コネクタ 229"/>
        <xdr:cNvCxnSpPr/>
      </xdr:nvCxnSpPr>
      <xdr:spPr>
        <a:xfrm>
          <a:off x="2908300" y="16865772"/>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63672</xdr:rowOff>
    </xdr:from>
    <xdr:to>
      <xdr:col>15</xdr:col>
      <xdr:colOff>50800</xdr:colOff>
      <xdr:row>98</xdr:row>
      <xdr:rowOff>138348</xdr:rowOff>
    </xdr:to>
    <xdr:cxnSp macro="">
      <xdr:nvCxnSpPr>
        <xdr:cNvPr id="233" name="直線コネクタ 232"/>
        <xdr:cNvCxnSpPr/>
      </xdr:nvCxnSpPr>
      <xdr:spPr>
        <a:xfrm flipV="1">
          <a:off x="2019300" y="1686577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120231</xdr:rowOff>
    </xdr:from>
    <xdr:to>
      <xdr:col>10</xdr:col>
      <xdr:colOff>114300</xdr:colOff>
      <xdr:row>98</xdr:row>
      <xdr:rowOff>138348</xdr:rowOff>
    </xdr:to>
    <xdr:cxnSp macro="">
      <xdr:nvCxnSpPr>
        <xdr:cNvPr id="236" name="直線コネクタ 235"/>
        <xdr:cNvCxnSpPr/>
      </xdr:nvCxnSpPr>
      <xdr:spPr>
        <a:xfrm>
          <a:off x="1130300" y="16922331"/>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63180</xdr:rowOff>
    </xdr:from>
    <xdr:ext cx="534377" cy="259045"/>
    <xdr:sp macro="" textlink="">
      <xdr:nvSpPr>
        <xdr:cNvPr id="240" name="テキスト ボックス 239"/>
        <xdr:cNvSpPr txBox="1"/>
      </xdr:nvSpPr>
      <xdr:spPr>
        <a:xfrm>
          <a:off x="863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79090</xdr:rowOff>
    </xdr:from>
    <xdr:to>
      <xdr:col>24</xdr:col>
      <xdr:colOff>114300</xdr:colOff>
      <xdr:row>99</xdr:row>
      <xdr:rowOff>9240</xdr:rowOff>
    </xdr:to>
    <xdr:sp macro="" textlink="">
      <xdr:nvSpPr>
        <xdr:cNvPr id="246" name="楕円 245"/>
        <xdr:cNvSpPr/>
      </xdr:nvSpPr>
      <xdr:spPr>
        <a:xfrm>
          <a:off x="4584700" y="1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165467</xdr:rowOff>
    </xdr:from>
    <xdr:ext cx="534377" cy="259045"/>
    <xdr:sp macro="" textlink="">
      <xdr:nvSpPr>
        <xdr:cNvPr id="247" name="扶助費該当値テキスト"/>
        <xdr:cNvSpPr txBox="1"/>
      </xdr:nvSpPr>
      <xdr:spPr>
        <a:xfrm>
          <a:off x="4686300" y="167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29597</xdr:rowOff>
    </xdr:from>
    <xdr:to>
      <xdr:col>20</xdr:col>
      <xdr:colOff>38100</xdr:colOff>
      <xdr:row>98</xdr:row>
      <xdr:rowOff>131197</xdr:rowOff>
    </xdr:to>
    <xdr:sp macro="" textlink="">
      <xdr:nvSpPr>
        <xdr:cNvPr id="248" name="楕円 247"/>
        <xdr:cNvSpPr/>
      </xdr:nvSpPr>
      <xdr:spPr>
        <a:xfrm>
          <a:off x="3746500" y="168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122324</xdr:rowOff>
    </xdr:from>
    <xdr:ext cx="534377" cy="259045"/>
    <xdr:sp macro="" textlink="">
      <xdr:nvSpPr>
        <xdr:cNvPr id="249" name="テキスト ボックス 248"/>
        <xdr:cNvSpPr txBox="1"/>
      </xdr:nvSpPr>
      <xdr:spPr>
        <a:xfrm>
          <a:off x="3530111" y="16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12872</xdr:rowOff>
    </xdr:from>
    <xdr:to>
      <xdr:col>15</xdr:col>
      <xdr:colOff>101600</xdr:colOff>
      <xdr:row>98</xdr:row>
      <xdr:rowOff>114472</xdr:rowOff>
    </xdr:to>
    <xdr:sp macro="" textlink="">
      <xdr:nvSpPr>
        <xdr:cNvPr id="250" name="楕円 249"/>
        <xdr:cNvSpPr/>
      </xdr:nvSpPr>
      <xdr:spPr>
        <a:xfrm>
          <a:off x="2857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105599</xdr:rowOff>
    </xdr:from>
    <xdr:ext cx="534377" cy="259045"/>
    <xdr:sp macro="" textlink="">
      <xdr:nvSpPr>
        <xdr:cNvPr id="251" name="テキスト ボックス 250"/>
        <xdr:cNvSpPr txBox="1"/>
      </xdr:nvSpPr>
      <xdr:spPr>
        <a:xfrm>
          <a:off x="2641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87548</xdr:rowOff>
    </xdr:from>
    <xdr:to>
      <xdr:col>10</xdr:col>
      <xdr:colOff>165100</xdr:colOff>
      <xdr:row>99</xdr:row>
      <xdr:rowOff>17698</xdr:rowOff>
    </xdr:to>
    <xdr:sp macro="" textlink="">
      <xdr:nvSpPr>
        <xdr:cNvPr id="252" name="楕円 251"/>
        <xdr:cNvSpPr/>
      </xdr:nvSpPr>
      <xdr:spPr>
        <a:xfrm>
          <a:off x="1968500" y="168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8825</xdr:rowOff>
    </xdr:from>
    <xdr:ext cx="534377" cy="259045"/>
    <xdr:sp macro="" textlink="">
      <xdr:nvSpPr>
        <xdr:cNvPr id="253" name="テキスト ボックス 252"/>
        <xdr:cNvSpPr txBox="1"/>
      </xdr:nvSpPr>
      <xdr:spPr>
        <a:xfrm>
          <a:off x="1752111" y="169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69431</xdr:rowOff>
    </xdr:from>
    <xdr:to>
      <xdr:col>6</xdr:col>
      <xdr:colOff>38100</xdr:colOff>
      <xdr:row>98</xdr:row>
      <xdr:rowOff>171031</xdr:rowOff>
    </xdr:to>
    <xdr:sp macro="" textlink="">
      <xdr:nvSpPr>
        <xdr:cNvPr id="254" name="楕円 253"/>
        <xdr:cNvSpPr/>
      </xdr:nvSpPr>
      <xdr:spPr>
        <a:xfrm>
          <a:off x="1079500" y="168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162158</xdr:rowOff>
    </xdr:from>
    <xdr:ext cx="534377" cy="259045"/>
    <xdr:sp macro="" textlink="">
      <xdr:nvSpPr>
        <xdr:cNvPr id="255" name="テキスト ボックス 254"/>
        <xdr:cNvSpPr txBox="1"/>
      </xdr:nvSpPr>
      <xdr:spPr>
        <a:xfrm>
          <a:off x="863111" y="169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75153</xdr:rowOff>
    </xdr:from>
    <xdr:to>
      <xdr:col>55</xdr:col>
      <xdr:colOff>0</xdr:colOff>
      <xdr:row>38</xdr:row>
      <xdr:rowOff>80329</xdr:rowOff>
    </xdr:to>
    <xdr:cxnSp macro="">
      <xdr:nvCxnSpPr>
        <xdr:cNvPr id="286" name="直線コネクタ 285"/>
        <xdr:cNvCxnSpPr/>
      </xdr:nvCxnSpPr>
      <xdr:spPr>
        <a:xfrm flipV="1">
          <a:off x="9639300" y="6590253"/>
          <a:ext cx="8382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21461</xdr:rowOff>
    </xdr:from>
    <xdr:to>
      <xdr:col>50</xdr:col>
      <xdr:colOff>114300</xdr:colOff>
      <xdr:row>38</xdr:row>
      <xdr:rowOff>80329</xdr:rowOff>
    </xdr:to>
    <xdr:cxnSp macro="">
      <xdr:nvCxnSpPr>
        <xdr:cNvPr id="289" name="直線コネクタ 288"/>
        <xdr:cNvCxnSpPr/>
      </xdr:nvCxnSpPr>
      <xdr:spPr>
        <a:xfrm>
          <a:off x="8750300" y="6536561"/>
          <a:ext cx="889000" cy="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168060</xdr:rowOff>
    </xdr:from>
    <xdr:to>
      <xdr:col>45</xdr:col>
      <xdr:colOff>177800</xdr:colOff>
      <xdr:row>38</xdr:row>
      <xdr:rowOff>21461</xdr:rowOff>
    </xdr:to>
    <xdr:cxnSp macro="">
      <xdr:nvCxnSpPr>
        <xdr:cNvPr id="292" name="直線コネクタ 291"/>
        <xdr:cNvCxnSpPr/>
      </xdr:nvCxnSpPr>
      <xdr:spPr>
        <a:xfrm>
          <a:off x="7861300" y="6511710"/>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168060</xdr:rowOff>
    </xdr:from>
    <xdr:to>
      <xdr:col>41</xdr:col>
      <xdr:colOff>50800</xdr:colOff>
      <xdr:row>38</xdr:row>
      <xdr:rowOff>20874</xdr:rowOff>
    </xdr:to>
    <xdr:cxnSp macro="">
      <xdr:nvCxnSpPr>
        <xdr:cNvPr id="295" name="直線コネクタ 294"/>
        <xdr:cNvCxnSpPr/>
      </xdr:nvCxnSpPr>
      <xdr:spPr>
        <a:xfrm flipV="1">
          <a:off x="6972300" y="6511710"/>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80063</xdr:rowOff>
    </xdr:from>
    <xdr:ext cx="534377" cy="259045"/>
    <xdr:sp macro="" textlink="">
      <xdr:nvSpPr>
        <xdr:cNvPr id="299" name="テキスト ボックス 298"/>
        <xdr:cNvSpPr txBox="1"/>
      </xdr:nvSpPr>
      <xdr:spPr>
        <a:xfrm>
          <a:off x="670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24353</xdr:rowOff>
    </xdr:from>
    <xdr:to>
      <xdr:col>55</xdr:col>
      <xdr:colOff>50800</xdr:colOff>
      <xdr:row>38</xdr:row>
      <xdr:rowOff>125953</xdr:rowOff>
    </xdr:to>
    <xdr:sp macro="" textlink="">
      <xdr:nvSpPr>
        <xdr:cNvPr id="305" name="楕円 304"/>
        <xdr:cNvSpPr/>
      </xdr:nvSpPr>
      <xdr:spPr>
        <a:xfrm>
          <a:off x="10426700" y="65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110730</xdr:rowOff>
    </xdr:from>
    <xdr:ext cx="534377" cy="259045"/>
    <xdr:sp macro="" textlink="">
      <xdr:nvSpPr>
        <xdr:cNvPr id="306" name="補助費等該当値テキスト"/>
        <xdr:cNvSpPr txBox="1"/>
      </xdr:nvSpPr>
      <xdr:spPr>
        <a:xfrm>
          <a:off x="10528300" y="64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29529</xdr:rowOff>
    </xdr:from>
    <xdr:to>
      <xdr:col>50</xdr:col>
      <xdr:colOff>165100</xdr:colOff>
      <xdr:row>38</xdr:row>
      <xdr:rowOff>131129</xdr:rowOff>
    </xdr:to>
    <xdr:sp macro="" textlink="">
      <xdr:nvSpPr>
        <xdr:cNvPr id="307" name="楕円 306"/>
        <xdr:cNvSpPr/>
      </xdr:nvSpPr>
      <xdr:spPr>
        <a:xfrm>
          <a:off x="95885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122256</xdr:rowOff>
    </xdr:from>
    <xdr:ext cx="534377" cy="259045"/>
    <xdr:sp macro="" textlink="">
      <xdr:nvSpPr>
        <xdr:cNvPr id="308" name="テキスト ボックス 307"/>
        <xdr:cNvSpPr txBox="1"/>
      </xdr:nvSpPr>
      <xdr:spPr>
        <a:xfrm>
          <a:off x="9372111" y="66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142111</xdr:rowOff>
    </xdr:from>
    <xdr:to>
      <xdr:col>46</xdr:col>
      <xdr:colOff>38100</xdr:colOff>
      <xdr:row>38</xdr:row>
      <xdr:rowOff>72261</xdr:rowOff>
    </xdr:to>
    <xdr:sp macro="" textlink="">
      <xdr:nvSpPr>
        <xdr:cNvPr id="309" name="楕円 308"/>
        <xdr:cNvSpPr/>
      </xdr:nvSpPr>
      <xdr:spPr>
        <a:xfrm>
          <a:off x="8699500" y="6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63388</xdr:rowOff>
    </xdr:from>
    <xdr:ext cx="534377" cy="259045"/>
    <xdr:sp macro="" textlink="">
      <xdr:nvSpPr>
        <xdr:cNvPr id="310" name="テキスト ボックス 309"/>
        <xdr:cNvSpPr txBox="1"/>
      </xdr:nvSpPr>
      <xdr:spPr>
        <a:xfrm>
          <a:off x="8483111" y="65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117260</xdr:rowOff>
    </xdr:from>
    <xdr:to>
      <xdr:col>41</xdr:col>
      <xdr:colOff>101600</xdr:colOff>
      <xdr:row>38</xdr:row>
      <xdr:rowOff>47410</xdr:rowOff>
    </xdr:to>
    <xdr:sp macro="" textlink="">
      <xdr:nvSpPr>
        <xdr:cNvPr id="311" name="楕円 310"/>
        <xdr:cNvSpPr/>
      </xdr:nvSpPr>
      <xdr:spPr>
        <a:xfrm>
          <a:off x="7810500" y="64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63937</xdr:rowOff>
    </xdr:from>
    <xdr:ext cx="534377" cy="259045"/>
    <xdr:sp macro="" textlink="">
      <xdr:nvSpPr>
        <xdr:cNvPr id="312" name="テキスト ボックス 311"/>
        <xdr:cNvSpPr txBox="1"/>
      </xdr:nvSpPr>
      <xdr:spPr>
        <a:xfrm>
          <a:off x="7594111" y="62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141524</xdr:rowOff>
    </xdr:from>
    <xdr:to>
      <xdr:col>36</xdr:col>
      <xdr:colOff>165100</xdr:colOff>
      <xdr:row>38</xdr:row>
      <xdr:rowOff>71673</xdr:rowOff>
    </xdr:to>
    <xdr:sp macro="" textlink="">
      <xdr:nvSpPr>
        <xdr:cNvPr id="313" name="楕円 312"/>
        <xdr:cNvSpPr/>
      </xdr:nvSpPr>
      <xdr:spPr>
        <a:xfrm>
          <a:off x="6921500" y="6485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88201</xdr:rowOff>
    </xdr:from>
    <xdr:ext cx="534377" cy="259045"/>
    <xdr:sp macro="" textlink="">
      <xdr:nvSpPr>
        <xdr:cNvPr id="314" name="テキスト ボックス 313"/>
        <xdr:cNvSpPr txBox="1"/>
      </xdr:nvSpPr>
      <xdr:spPr>
        <a:xfrm>
          <a:off x="6705111" y="62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95625</xdr:rowOff>
    </xdr:from>
    <xdr:to>
      <xdr:col>55</xdr:col>
      <xdr:colOff>0</xdr:colOff>
      <xdr:row>58</xdr:row>
      <xdr:rowOff>104808</xdr:rowOff>
    </xdr:to>
    <xdr:cxnSp macro="">
      <xdr:nvCxnSpPr>
        <xdr:cNvPr id="341" name="直線コネクタ 340"/>
        <xdr:cNvCxnSpPr/>
      </xdr:nvCxnSpPr>
      <xdr:spPr>
        <a:xfrm flipV="1">
          <a:off x="9639300" y="10039725"/>
          <a:ext cx="8382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103316</xdr:rowOff>
    </xdr:from>
    <xdr:to>
      <xdr:col>50</xdr:col>
      <xdr:colOff>114300</xdr:colOff>
      <xdr:row>58</xdr:row>
      <xdr:rowOff>104808</xdr:rowOff>
    </xdr:to>
    <xdr:cxnSp macro="">
      <xdr:nvCxnSpPr>
        <xdr:cNvPr id="344" name="直線コネクタ 343"/>
        <xdr:cNvCxnSpPr/>
      </xdr:nvCxnSpPr>
      <xdr:spPr>
        <a:xfrm>
          <a:off x="8750300" y="10047416"/>
          <a:ext cx="8890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32630</xdr:rowOff>
    </xdr:from>
    <xdr:to>
      <xdr:col>45</xdr:col>
      <xdr:colOff>177800</xdr:colOff>
      <xdr:row>58</xdr:row>
      <xdr:rowOff>103316</xdr:rowOff>
    </xdr:to>
    <xdr:cxnSp macro="">
      <xdr:nvCxnSpPr>
        <xdr:cNvPr id="347" name="直線コネクタ 346"/>
        <xdr:cNvCxnSpPr/>
      </xdr:nvCxnSpPr>
      <xdr:spPr>
        <a:xfrm>
          <a:off x="7861300" y="9976730"/>
          <a:ext cx="889000" cy="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32630</xdr:rowOff>
    </xdr:from>
    <xdr:to>
      <xdr:col>41</xdr:col>
      <xdr:colOff>50800</xdr:colOff>
      <xdr:row>58</xdr:row>
      <xdr:rowOff>41132</xdr:rowOff>
    </xdr:to>
    <xdr:cxnSp macro="">
      <xdr:nvCxnSpPr>
        <xdr:cNvPr id="350" name="直線コネクタ 349"/>
        <xdr:cNvCxnSpPr/>
      </xdr:nvCxnSpPr>
      <xdr:spPr>
        <a:xfrm flipV="1">
          <a:off x="6972300" y="9976730"/>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97652</xdr:rowOff>
    </xdr:from>
    <xdr:ext cx="534377" cy="259045"/>
    <xdr:sp macro="" textlink="">
      <xdr:nvSpPr>
        <xdr:cNvPr id="354" name="テキスト ボックス 353"/>
        <xdr:cNvSpPr txBox="1"/>
      </xdr:nvSpPr>
      <xdr:spPr>
        <a:xfrm>
          <a:off x="6705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44825</xdr:rowOff>
    </xdr:from>
    <xdr:to>
      <xdr:col>55</xdr:col>
      <xdr:colOff>50800</xdr:colOff>
      <xdr:row>58</xdr:row>
      <xdr:rowOff>146425</xdr:rowOff>
    </xdr:to>
    <xdr:sp macro="" textlink="">
      <xdr:nvSpPr>
        <xdr:cNvPr id="360" name="楕円 359"/>
        <xdr:cNvSpPr/>
      </xdr:nvSpPr>
      <xdr:spPr>
        <a:xfrm>
          <a:off x="10426700" y="9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54008</xdr:rowOff>
    </xdr:from>
    <xdr:to>
      <xdr:col>50</xdr:col>
      <xdr:colOff>165100</xdr:colOff>
      <xdr:row>58</xdr:row>
      <xdr:rowOff>155608</xdr:rowOff>
    </xdr:to>
    <xdr:sp macro="" textlink="">
      <xdr:nvSpPr>
        <xdr:cNvPr id="362" name="楕円 361"/>
        <xdr:cNvSpPr/>
      </xdr:nvSpPr>
      <xdr:spPr>
        <a:xfrm>
          <a:off x="9588500" y="99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146735</xdr:rowOff>
    </xdr:from>
    <xdr:ext cx="534377" cy="259045"/>
    <xdr:sp macro="" textlink="">
      <xdr:nvSpPr>
        <xdr:cNvPr id="363" name="テキスト ボックス 362"/>
        <xdr:cNvSpPr txBox="1"/>
      </xdr:nvSpPr>
      <xdr:spPr>
        <a:xfrm>
          <a:off x="9372111" y="100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52516</xdr:rowOff>
    </xdr:from>
    <xdr:to>
      <xdr:col>46</xdr:col>
      <xdr:colOff>38100</xdr:colOff>
      <xdr:row>58</xdr:row>
      <xdr:rowOff>154116</xdr:rowOff>
    </xdr:to>
    <xdr:sp macro="" textlink="">
      <xdr:nvSpPr>
        <xdr:cNvPr id="364" name="楕円 363"/>
        <xdr:cNvSpPr/>
      </xdr:nvSpPr>
      <xdr:spPr>
        <a:xfrm>
          <a:off x="8699500" y="9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145243</xdr:rowOff>
    </xdr:from>
    <xdr:ext cx="534377" cy="259045"/>
    <xdr:sp macro="" textlink="">
      <xdr:nvSpPr>
        <xdr:cNvPr id="365" name="テキスト ボックス 364"/>
        <xdr:cNvSpPr txBox="1"/>
      </xdr:nvSpPr>
      <xdr:spPr>
        <a:xfrm>
          <a:off x="8483111" y="1008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153280</xdr:rowOff>
    </xdr:from>
    <xdr:to>
      <xdr:col>41</xdr:col>
      <xdr:colOff>101600</xdr:colOff>
      <xdr:row>58</xdr:row>
      <xdr:rowOff>83430</xdr:rowOff>
    </xdr:to>
    <xdr:sp macro="" textlink="">
      <xdr:nvSpPr>
        <xdr:cNvPr id="366" name="楕円 365"/>
        <xdr:cNvSpPr/>
      </xdr:nvSpPr>
      <xdr:spPr>
        <a:xfrm>
          <a:off x="7810500" y="99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99957</xdr:rowOff>
    </xdr:from>
    <xdr:ext cx="599010" cy="259045"/>
    <xdr:sp macro="" textlink="">
      <xdr:nvSpPr>
        <xdr:cNvPr id="367" name="テキスト ボックス 366"/>
        <xdr:cNvSpPr txBox="1"/>
      </xdr:nvSpPr>
      <xdr:spPr>
        <a:xfrm>
          <a:off x="7561795" y="970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161782</xdr:rowOff>
    </xdr:from>
    <xdr:to>
      <xdr:col>36</xdr:col>
      <xdr:colOff>165100</xdr:colOff>
      <xdr:row>58</xdr:row>
      <xdr:rowOff>91932</xdr:rowOff>
    </xdr:to>
    <xdr:sp macro="" textlink="">
      <xdr:nvSpPr>
        <xdr:cNvPr id="368" name="楕円 367"/>
        <xdr:cNvSpPr/>
      </xdr:nvSpPr>
      <xdr:spPr>
        <a:xfrm>
          <a:off x="6921500" y="99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108459</xdr:rowOff>
    </xdr:from>
    <xdr:ext cx="599010" cy="259045"/>
    <xdr:sp macro="" textlink="">
      <xdr:nvSpPr>
        <xdr:cNvPr id="369" name="テキスト ボックス 368"/>
        <xdr:cNvSpPr txBox="1"/>
      </xdr:nvSpPr>
      <xdr:spPr>
        <a:xfrm>
          <a:off x="6672795" y="970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163581</xdr:rowOff>
    </xdr:from>
    <xdr:to>
      <xdr:col>55</xdr:col>
      <xdr:colOff>0</xdr:colOff>
      <xdr:row>79</xdr:row>
      <xdr:rowOff>13295</xdr:rowOff>
    </xdr:to>
    <xdr:cxnSp macro="">
      <xdr:nvCxnSpPr>
        <xdr:cNvPr id="398" name="直線コネクタ 397"/>
        <xdr:cNvCxnSpPr/>
      </xdr:nvCxnSpPr>
      <xdr:spPr>
        <a:xfrm>
          <a:off x="9639300" y="13536681"/>
          <a:ext cx="8382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163581</xdr:rowOff>
    </xdr:from>
    <xdr:to>
      <xdr:col>50</xdr:col>
      <xdr:colOff>114300</xdr:colOff>
      <xdr:row>78</xdr:row>
      <xdr:rowOff>167689</xdr:rowOff>
    </xdr:to>
    <xdr:cxnSp macro="">
      <xdr:nvCxnSpPr>
        <xdr:cNvPr id="401" name="直線コネクタ 400"/>
        <xdr:cNvCxnSpPr/>
      </xdr:nvCxnSpPr>
      <xdr:spPr>
        <a:xfrm flipV="1">
          <a:off x="8750300" y="13536681"/>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171414</xdr:rowOff>
    </xdr:from>
    <xdr:to>
      <xdr:col>45</xdr:col>
      <xdr:colOff>177800</xdr:colOff>
      <xdr:row>78</xdr:row>
      <xdr:rowOff>167689</xdr:rowOff>
    </xdr:to>
    <xdr:cxnSp macro="">
      <xdr:nvCxnSpPr>
        <xdr:cNvPr id="404" name="直線コネクタ 403"/>
        <xdr:cNvCxnSpPr/>
      </xdr:nvCxnSpPr>
      <xdr:spPr>
        <a:xfrm>
          <a:off x="7861300" y="13201614"/>
          <a:ext cx="889000" cy="3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171414</xdr:rowOff>
    </xdr:from>
    <xdr:to>
      <xdr:col>41</xdr:col>
      <xdr:colOff>50800</xdr:colOff>
      <xdr:row>77</xdr:row>
      <xdr:rowOff>122459</xdr:rowOff>
    </xdr:to>
    <xdr:cxnSp macro="">
      <xdr:nvCxnSpPr>
        <xdr:cNvPr id="407" name="直線コネクタ 406"/>
        <xdr:cNvCxnSpPr/>
      </xdr:nvCxnSpPr>
      <xdr:spPr>
        <a:xfrm flipV="1">
          <a:off x="6972300" y="13201614"/>
          <a:ext cx="889000" cy="1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1" name="テキスト ボックス 410"/>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133945</xdr:rowOff>
    </xdr:from>
    <xdr:to>
      <xdr:col>55</xdr:col>
      <xdr:colOff>50800</xdr:colOff>
      <xdr:row>79</xdr:row>
      <xdr:rowOff>64095</xdr:rowOff>
    </xdr:to>
    <xdr:sp macro="" textlink="">
      <xdr:nvSpPr>
        <xdr:cNvPr id="417" name="楕円 416"/>
        <xdr:cNvSpPr/>
      </xdr:nvSpPr>
      <xdr:spPr>
        <a:xfrm>
          <a:off x="10426700" y="135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48872</xdr:rowOff>
    </xdr:from>
    <xdr:ext cx="469744" cy="259045"/>
    <xdr:sp macro="" textlink="">
      <xdr:nvSpPr>
        <xdr:cNvPr id="418" name="普通建設事業費 （ うち新規整備　）該当値テキスト"/>
        <xdr:cNvSpPr txBox="1"/>
      </xdr:nvSpPr>
      <xdr:spPr>
        <a:xfrm>
          <a:off x="10528300" y="1342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112781</xdr:rowOff>
    </xdr:from>
    <xdr:to>
      <xdr:col>50</xdr:col>
      <xdr:colOff>165100</xdr:colOff>
      <xdr:row>79</xdr:row>
      <xdr:rowOff>42931</xdr:rowOff>
    </xdr:to>
    <xdr:sp macro="" textlink="">
      <xdr:nvSpPr>
        <xdr:cNvPr id="419" name="楕円 418"/>
        <xdr:cNvSpPr/>
      </xdr:nvSpPr>
      <xdr:spPr>
        <a:xfrm>
          <a:off x="9588500" y="134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34058</xdr:rowOff>
    </xdr:from>
    <xdr:ext cx="534377" cy="259045"/>
    <xdr:sp macro="" textlink="">
      <xdr:nvSpPr>
        <xdr:cNvPr id="420" name="テキスト ボックス 419"/>
        <xdr:cNvSpPr txBox="1"/>
      </xdr:nvSpPr>
      <xdr:spPr>
        <a:xfrm>
          <a:off x="9372111" y="135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116889</xdr:rowOff>
    </xdr:from>
    <xdr:to>
      <xdr:col>46</xdr:col>
      <xdr:colOff>38100</xdr:colOff>
      <xdr:row>79</xdr:row>
      <xdr:rowOff>47039</xdr:rowOff>
    </xdr:to>
    <xdr:sp macro="" textlink="">
      <xdr:nvSpPr>
        <xdr:cNvPr id="421" name="楕円 420"/>
        <xdr:cNvSpPr/>
      </xdr:nvSpPr>
      <xdr:spPr>
        <a:xfrm>
          <a:off x="8699500" y="134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38166</xdr:rowOff>
    </xdr:from>
    <xdr:ext cx="534377" cy="259045"/>
    <xdr:sp macro="" textlink="">
      <xdr:nvSpPr>
        <xdr:cNvPr id="422" name="テキスト ボックス 421"/>
        <xdr:cNvSpPr txBox="1"/>
      </xdr:nvSpPr>
      <xdr:spPr>
        <a:xfrm>
          <a:off x="8483111" y="135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120614</xdr:rowOff>
    </xdr:from>
    <xdr:to>
      <xdr:col>41</xdr:col>
      <xdr:colOff>101600</xdr:colOff>
      <xdr:row>77</xdr:row>
      <xdr:rowOff>50764</xdr:rowOff>
    </xdr:to>
    <xdr:sp macro="" textlink="">
      <xdr:nvSpPr>
        <xdr:cNvPr id="423" name="楕円 422"/>
        <xdr:cNvSpPr/>
      </xdr:nvSpPr>
      <xdr:spPr>
        <a:xfrm>
          <a:off x="7810500" y="131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67291</xdr:rowOff>
    </xdr:from>
    <xdr:ext cx="599010" cy="259045"/>
    <xdr:sp macro="" textlink="">
      <xdr:nvSpPr>
        <xdr:cNvPr id="424" name="テキスト ボックス 423"/>
        <xdr:cNvSpPr txBox="1"/>
      </xdr:nvSpPr>
      <xdr:spPr>
        <a:xfrm>
          <a:off x="7561795" y="129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71659</xdr:rowOff>
    </xdr:from>
    <xdr:to>
      <xdr:col>36</xdr:col>
      <xdr:colOff>165100</xdr:colOff>
      <xdr:row>78</xdr:row>
      <xdr:rowOff>1809</xdr:rowOff>
    </xdr:to>
    <xdr:sp macro="" textlink="">
      <xdr:nvSpPr>
        <xdr:cNvPr id="425" name="楕円 424"/>
        <xdr:cNvSpPr/>
      </xdr:nvSpPr>
      <xdr:spPr>
        <a:xfrm>
          <a:off x="6921500" y="1327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18336</xdr:rowOff>
    </xdr:from>
    <xdr:ext cx="534377" cy="259045"/>
    <xdr:sp macro="" textlink="">
      <xdr:nvSpPr>
        <xdr:cNvPr id="426" name="テキスト ボックス 425"/>
        <xdr:cNvSpPr txBox="1"/>
      </xdr:nvSpPr>
      <xdr:spPr>
        <a:xfrm>
          <a:off x="6705111" y="130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41928</xdr:rowOff>
    </xdr:from>
    <xdr:to>
      <xdr:col>55</xdr:col>
      <xdr:colOff>0</xdr:colOff>
      <xdr:row>99</xdr:row>
      <xdr:rowOff>65159</xdr:rowOff>
    </xdr:to>
    <xdr:cxnSp macro="">
      <xdr:nvCxnSpPr>
        <xdr:cNvPr id="457" name="直線コネクタ 456"/>
        <xdr:cNvCxnSpPr/>
      </xdr:nvCxnSpPr>
      <xdr:spPr>
        <a:xfrm flipV="1">
          <a:off x="9639300" y="17015478"/>
          <a:ext cx="8382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65159</xdr:rowOff>
    </xdr:from>
    <xdr:to>
      <xdr:col>50</xdr:col>
      <xdr:colOff>114300</xdr:colOff>
      <xdr:row>99</xdr:row>
      <xdr:rowOff>66089</xdr:rowOff>
    </xdr:to>
    <xdr:cxnSp macro="">
      <xdr:nvCxnSpPr>
        <xdr:cNvPr id="460" name="直線コネクタ 459"/>
        <xdr:cNvCxnSpPr/>
      </xdr:nvCxnSpPr>
      <xdr:spPr>
        <a:xfrm flipV="1">
          <a:off x="8750300" y="17038709"/>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66089</xdr:rowOff>
    </xdr:from>
    <xdr:to>
      <xdr:col>45</xdr:col>
      <xdr:colOff>177800</xdr:colOff>
      <xdr:row>99</xdr:row>
      <xdr:rowOff>89295</xdr:rowOff>
    </xdr:to>
    <xdr:cxnSp macro="">
      <xdr:nvCxnSpPr>
        <xdr:cNvPr id="463" name="直線コネクタ 462"/>
        <xdr:cNvCxnSpPr/>
      </xdr:nvCxnSpPr>
      <xdr:spPr>
        <a:xfrm flipV="1">
          <a:off x="7861300" y="17039639"/>
          <a:ext cx="889000" cy="2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50374</xdr:rowOff>
    </xdr:from>
    <xdr:to>
      <xdr:col>41</xdr:col>
      <xdr:colOff>50800</xdr:colOff>
      <xdr:row>99</xdr:row>
      <xdr:rowOff>89295</xdr:rowOff>
    </xdr:to>
    <xdr:cxnSp macro="">
      <xdr:nvCxnSpPr>
        <xdr:cNvPr id="466" name="直線コネクタ 465"/>
        <xdr:cNvCxnSpPr/>
      </xdr:nvCxnSpPr>
      <xdr:spPr>
        <a:xfrm>
          <a:off x="6972300" y="17023924"/>
          <a:ext cx="889000" cy="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162578</xdr:rowOff>
    </xdr:from>
    <xdr:to>
      <xdr:col>55</xdr:col>
      <xdr:colOff>50800</xdr:colOff>
      <xdr:row>99</xdr:row>
      <xdr:rowOff>92728</xdr:rowOff>
    </xdr:to>
    <xdr:sp macro="" textlink="">
      <xdr:nvSpPr>
        <xdr:cNvPr id="476" name="楕円 475"/>
        <xdr:cNvSpPr/>
      </xdr:nvSpPr>
      <xdr:spPr>
        <a:xfrm>
          <a:off x="10426700" y="169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14359</xdr:rowOff>
    </xdr:from>
    <xdr:to>
      <xdr:col>50</xdr:col>
      <xdr:colOff>165100</xdr:colOff>
      <xdr:row>99</xdr:row>
      <xdr:rowOff>115959</xdr:rowOff>
    </xdr:to>
    <xdr:sp macro="" textlink="">
      <xdr:nvSpPr>
        <xdr:cNvPr id="478" name="楕円 477"/>
        <xdr:cNvSpPr/>
      </xdr:nvSpPr>
      <xdr:spPr>
        <a:xfrm>
          <a:off x="9588500" y="169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107086</xdr:rowOff>
    </xdr:from>
    <xdr:ext cx="534377" cy="259045"/>
    <xdr:sp macro="" textlink="">
      <xdr:nvSpPr>
        <xdr:cNvPr id="479" name="テキスト ボックス 478"/>
        <xdr:cNvSpPr txBox="1"/>
      </xdr:nvSpPr>
      <xdr:spPr>
        <a:xfrm>
          <a:off x="9372111" y="170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15289</xdr:rowOff>
    </xdr:from>
    <xdr:to>
      <xdr:col>46</xdr:col>
      <xdr:colOff>38100</xdr:colOff>
      <xdr:row>99</xdr:row>
      <xdr:rowOff>116889</xdr:rowOff>
    </xdr:to>
    <xdr:sp macro="" textlink="">
      <xdr:nvSpPr>
        <xdr:cNvPr id="480" name="楕円 479"/>
        <xdr:cNvSpPr/>
      </xdr:nvSpPr>
      <xdr:spPr>
        <a:xfrm>
          <a:off x="8699500" y="169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108016</xdr:rowOff>
    </xdr:from>
    <xdr:ext cx="534377" cy="259045"/>
    <xdr:sp macro="" textlink="">
      <xdr:nvSpPr>
        <xdr:cNvPr id="481" name="テキスト ボックス 480"/>
        <xdr:cNvSpPr txBox="1"/>
      </xdr:nvSpPr>
      <xdr:spPr>
        <a:xfrm>
          <a:off x="8483111" y="170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38495</xdr:rowOff>
    </xdr:from>
    <xdr:to>
      <xdr:col>41</xdr:col>
      <xdr:colOff>101600</xdr:colOff>
      <xdr:row>99</xdr:row>
      <xdr:rowOff>140095</xdr:rowOff>
    </xdr:to>
    <xdr:sp macro="" textlink="">
      <xdr:nvSpPr>
        <xdr:cNvPr id="482" name="楕円 481"/>
        <xdr:cNvSpPr/>
      </xdr:nvSpPr>
      <xdr:spPr>
        <a:xfrm>
          <a:off x="7810500" y="17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131222</xdr:rowOff>
    </xdr:from>
    <xdr:ext cx="469744" cy="259045"/>
    <xdr:sp macro="" textlink="">
      <xdr:nvSpPr>
        <xdr:cNvPr id="483" name="テキスト ボックス 482"/>
        <xdr:cNvSpPr txBox="1"/>
      </xdr:nvSpPr>
      <xdr:spPr>
        <a:xfrm>
          <a:off x="7626428" y="17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171024</xdr:rowOff>
    </xdr:from>
    <xdr:to>
      <xdr:col>36</xdr:col>
      <xdr:colOff>165100</xdr:colOff>
      <xdr:row>99</xdr:row>
      <xdr:rowOff>101174</xdr:rowOff>
    </xdr:to>
    <xdr:sp macro="" textlink="">
      <xdr:nvSpPr>
        <xdr:cNvPr id="484" name="楕円 483"/>
        <xdr:cNvSpPr/>
      </xdr:nvSpPr>
      <xdr:spPr>
        <a:xfrm>
          <a:off x="6921500" y="169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92301</xdr:rowOff>
    </xdr:from>
    <xdr:ext cx="534377" cy="259045"/>
    <xdr:sp macro="" textlink="">
      <xdr:nvSpPr>
        <xdr:cNvPr id="485" name="テキスト ボックス 484"/>
        <xdr:cNvSpPr txBox="1"/>
      </xdr:nvSpPr>
      <xdr:spPr>
        <a:xfrm>
          <a:off x="6705111" y="1706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92064</xdr:rowOff>
    </xdr:from>
    <xdr:to>
      <xdr:col>85</xdr:col>
      <xdr:colOff>127000</xdr:colOff>
      <xdr:row>39</xdr:row>
      <xdr:rowOff>98878</xdr:rowOff>
    </xdr:to>
    <xdr:cxnSp macro="">
      <xdr:nvCxnSpPr>
        <xdr:cNvPr id="516" name="直線コネクタ 515"/>
        <xdr:cNvCxnSpPr/>
      </xdr:nvCxnSpPr>
      <xdr:spPr>
        <a:xfrm>
          <a:off x="15481300" y="6778614"/>
          <a:ext cx="8382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69128</xdr:rowOff>
    </xdr:from>
    <xdr:to>
      <xdr:col>81</xdr:col>
      <xdr:colOff>50800</xdr:colOff>
      <xdr:row>39</xdr:row>
      <xdr:rowOff>92064</xdr:rowOff>
    </xdr:to>
    <xdr:cxnSp macro="">
      <xdr:nvCxnSpPr>
        <xdr:cNvPr id="519" name="直線コネクタ 518"/>
        <xdr:cNvCxnSpPr/>
      </xdr:nvCxnSpPr>
      <xdr:spPr>
        <a:xfrm>
          <a:off x="14592300" y="6584228"/>
          <a:ext cx="8890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69128</xdr:rowOff>
    </xdr:from>
    <xdr:to>
      <xdr:col>76</xdr:col>
      <xdr:colOff>114300</xdr:colOff>
      <xdr:row>38</xdr:row>
      <xdr:rowOff>166446</xdr:rowOff>
    </xdr:to>
    <xdr:cxnSp macro="">
      <xdr:nvCxnSpPr>
        <xdr:cNvPr id="522" name="直線コネクタ 521"/>
        <xdr:cNvCxnSpPr/>
      </xdr:nvCxnSpPr>
      <xdr:spPr>
        <a:xfrm flipV="1">
          <a:off x="13703300" y="6584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166446</xdr:rowOff>
    </xdr:from>
    <xdr:to>
      <xdr:col>71</xdr:col>
      <xdr:colOff>177800</xdr:colOff>
      <xdr:row>39</xdr:row>
      <xdr:rowOff>15570</xdr:rowOff>
    </xdr:to>
    <xdr:cxnSp macro="">
      <xdr:nvCxnSpPr>
        <xdr:cNvPr id="525" name="直線コネクタ 524"/>
        <xdr:cNvCxnSpPr/>
      </xdr:nvCxnSpPr>
      <xdr:spPr>
        <a:xfrm flipV="1">
          <a:off x="12814300" y="6681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89730</xdr:rowOff>
    </xdr:from>
    <xdr:ext cx="469744" cy="259045"/>
    <xdr:sp macro="" textlink="">
      <xdr:nvSpPr>
        <xdr:cNvPr id="529" name="テキスト ボックス 528"/>
        <xdr:cNvSpPr txBox="1"/>
      </xdr:nvSpPr>
      <xdr:spPr>
        <a:xfrm>
          <a:off x="12579428" y="67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41264</xdr:rowOff>
    </xdr:from>
    <xdr:to>
      <xdr:col>81</xdr:col>
      <xdr:colOff>101600</xdr:colOff>
      <xdr:row>39</xdr:row>
      <xdr:rowOff>142864</xdr:rowOff>
    </xdr:to>
    <xdr:sp macro="" textlink="">
      <xdr:nvSpPr>
        <xdr:cNvPr id="537" name="楕円 536"/>
        <xdr:cNvSpPr/>
      </xdr:nvSpPr>
      <xdr:spPr>
        <a:xfrm>
          <a:off x="15430500" y="672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133991</xdr:rowOff>
    </xdr:from>
    <xdr:ext cx="378565" cy="259045"/>
    <xdr:sp macro="" textlink="">
      <xdr:nvSpPr>
        <xdr:cNvPr id="538" name="テキスト ボックス 537"/>
        <xdr:cNvSpPr txBox="1"/>
      </xdr:nvSpPr>
      <xdr:spPr>
        <a:xfrm>
          <a:off x="15292017" y="6820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18328</xdr:rowOff>
    </xdr:from>
    <xdr:to>
      <xdr:col>76</xdr:col>
      <xdr:colOff>165100</xdr:colOff>
      <xdr:row>38</xdr:row>
      <xdr:rowOff>119928</xdr:rowOff>
    </xdr:to>
    <xdr:sp macro="" textlink="">
      <xdr:nvSpPr>
        <xdr:cNvPr id="539" name="楕円 538"/>
        <xdr:cNvSpPr/>
      </xdr:nvSpPr>
      <xdr:spPr>
        <a:xfrm>
          <a:off x="14541500" y="6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136455</xdr:rowOff>
    </xdr:from>
    <xdr:ext cx="534377" cy="259045"/>
    <xdr:sp macro="" textlink="">
      <xdr:nvSpPr>
        <xdr:cNvPr id="540" name="テキスト ボックス 539"/>
        <xdr:cNvSpPr txBox="1"/>
      </xdr:nvSpPr>
      <xdr:spPr>
        <a:xfrm>
          <a:off x="14325111" y="63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115646</xdr:rowOff>
    </xdr:from>
    <xdr:to>
      <xdr:col>72</xdr:col>
      <xdr:colOff>38100</xdr:colOff>
      <xdr:row>39</xdr:row>
      <xdr:rowOff>45796</xdr:rowOff>
    </xdr:to>
    <xdr:sp macro="" textlink="">
      <xdr:nvSpPr>
        <xdr:cNvPr id="541" name="楕円 540"/>
        <xdr:cNvSpPr/>
      </xdr:nvSpPr>
      <xdr:spPr>
        <a:xfrm>
          <a:off x="13652500" y="66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62323</xdr:rowOff>
    </xdr:from>
    <xdr:ext cx="469744" cy="259045"/>
    <xdr:sp macro="" textlink="">
      <xdr:nvSpPr>
        <xdr:cNvPr id="542" name="テキスト ボックス 541"/>
        <xdr:cNvSpPr txBox="1"/>
      </xdr:nvSpPr>
      <xdr:spPr>
        <a:xfrm>
          <a:off x="13468428" y="640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136220</xdr:rowOff>
    </xdr:from>
    <xdr:to>
      <xdr:col>67</xdr:col>
      <xdr:colOff>101600</xdr:colOff>
      <xdr:row>39</xdr:row>
      <xdr:rowOff>66370</xdr:rowOff>
    </xdr:to>
    <xdr:sp macro="" textlink="">
      <xdr:nvSpPr>
        <xdr:cNvPr id="543" name="楕円 542"/>
        <xdr:cNvSpPr/>
      </xdr:nvSpPr>
      <xdr:spPr>
        <a:xfrm>
          <a:off x="12763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82897</xdr:rowOff>
    </xdr:from>
    <xdr:ext cx="469744" cy="259045"/>
    <xdr:sp macro="" textlink="">
      <xdr:nvSpPr>
        <xdr:cNvPr id="544" name="テキスト ボックス 543"/>
        <xdr:cNvSpPr txBox="1"/>
      </xdr:nvSpPr>
      <xdr:spPr>
        <a:xfrm>
          <a:off x="12579428" y="64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69062</xdr:rowOff>
    </xdr:from>
    <xdr:to>
      <xdr:col>85</xdr:col>
      <xdr:colOff>127000</xdr:colOff>
      <xdr:row>76</xdr:row>
      <xdr:rowOff>69931</xdr:rowOff>
    </xdr:to>
    <xdr:cxnSp macro="">
      <xdr:nvCxnSpPr>
        <xdr:cNvPr id="622" name="直線コネクタ 621"/>
        <xdr:cNvCxnSpPr/>
      </xdr:nvCxnSpPr>
      <xdr:spPr>
        <a:xfrm>
          <a:off x="15481300" y="13099262"/>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56184</xdr:rowOff>
    </xdr:from>
    <xdr:to>
      <xdr:col>81</xdr:col>
      <xdr:colOff>50800</xdr:colOff>
      <xdr:row>76</xdr:row>
      <xdr:rowOff>69062</xdr:rowOff>
    </xdr:to>
    <xdr:cxnSp macro="">
      <xdr:nvCxnSpPr>
        <xdr:cNvPr id="625" name="直線コネクタ 624"/>
        <xdr:cNvCxnSpPr/>
      </xdr:nvCxnSpPr>
      <xdr:spPr>
        <a:xfrm>
          <a:off x="14592300" y="13086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52146</xdr:rowOff>
    </xdr:from>
    <xdr:to>
      <xdr:col>76</xdr:col>
      <xdr:colOff>114300</xdr:colOff>
      <xdr:row>76</xdr:row>
      <xdr:rowOff>56184</xdr:rowOff>
    </xdr:to>
    <xdr:cxnSp macro="">
      <xdr:nvCxnSpPr>
        <xdr:cNvPr id="628" name="直線コネクタ 627"/>
        <xdr:cNvCxnSpPr/>
      </xdr:nvCxnSpPr>
      <xdr:spPr>
        <a:xfrm>
          <a:off x="13703300" y="13082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27961</xdr:rowOff>
    </xdr:from>
    <xdr:to>
      <xdr:col>71</xdr:col>
      <xdr:colOff>177800</xdr:colOff>
      <xdr:row>76</xdr:row>
      <xdr:rowOff>52146</xdr:rowOff>
    </xdr:to>
    <xdr:cxnSp macro="">
      <xdr:nvCxnSpPr>
        <xdr:cNvPr id="631" name="直線コネクタ 630"/>
        <xdr:cNvCxnSpPr/>
      </xdr:nvCxnSpPr>
      <xdr:spPr>
        <a:xfrm>
          <a:off x="12814300" y="13058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5" name="テキスト ボックス 634"/>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19131</xdr:rowOff>
    </xdr:from>
    <xdr:to>
      <xdr:col>85</xdr:col>
      <xdr:colOff>177800</xdr:colOff>
      <xdr:row>76</xdr:row>
      <xdr:rowOff>120731</xdr:rowOff>
    </xdr:to>
    <xdr:sp macro="" textlink="">
      <xdr:nvSpPr>
        <xdr:cNvPr id="641" name="楕円 640"/>
        <xdr:cNvSpPr/>
      </xdr:nvSpPr>
      <xdr:spPr>
        <a:xfrm>
          <a:off x="16268700" y="130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42008</xdr:rowOff>
    </xdr:from>
    <xdr:ext cx="534377" cy="259045"/>
    <xdr:sp macro="" textlink="">
      <xdr:nvSpPr>
        <xdr:cNvPr id="642" name="公債費該当値テキスト"/>
        <xdr:cNvSpPr txBox="1"/>
      </xdr:nvSpPr>
      <xdr:spPr>
        <a:xfrm>
          <a:off x="16370300" y="129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18262</xdr:rowOff>
    </xdr:from>
    <xdr:to>
      <xdr:col>81</xdr:col>
      <xdr:colOff>101600</xdr:colOff>
      <xdr:row>76</xdr:row>
      <xdr:rowOff>119862</xdr:rowOff>
    </xdr:to>
    <xdr:sp macro="" textlink="">
      <xdr:nvSpPr>
        <xdr:cNvPr id="643" name="楕円 642"/>
        <xdr:cNvSpPr/>
      </xdr:nvSpPr>
      <xdr:spPr>
        <a:xfrm>
          <a:off x="154305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136389</xdr:rowOff>
    </xdr:from>
    <xdr:ext cx="534377" cy="259045"/>
    <xdr:sp macro="" textlink="">
      <xdr:nvSpPr>
        <xdr:cNvPr id="644" name="テキスト ボックス 643"/>
        <xdr:cNvSpPr txBox="1"/>
      </xdr:nvSpPr>
      <xdr:spPr>
        <a:xfrm>
          <a:off x="15214111" y="128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5384</xdr:rowOff>
    </xdr:from>
    <xdr:to>
      <xdr:col>76</xdr:col>
      <xdr:colOff>165100</xdr:colOff>
      <xdr:row>76</xdr:row>
      <xdr:rowOff>106984</xdr:rowOff>
    </xdr:to>
    <xdr:sp macro="" textlink="">
      <xdr:nvSpPr>
        <xdr:cNvPr id="645" name="楕円 644"/>
        <xdr:cNvSpPr/>
      </xdr:nvSpPr>
      <xdr:spPr>
        <a:xfrm>
          <a:off x="14541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123512</xdr:rowOff>
    </xdr:from>
    <xdr:ext cx="534377" cy="259045"/>
    <xdr:sp macro="" textlink="">
      <xdr:nvSpPr>
        <xdr:cNvPr id="646" name="テキスト ボックス 645"/>
        <xdr:cNvSpPr txBox="1"/>
      </xdr:nvSpPr>
      <xdr:spPr>
        <a:xfrm>
          <a:off x="14325111" y="12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1346</xdr:rowOff>
    </xdr:from>
    <xdr:to>
      <xdr:col>72</xdr:col>
      <xdr:colOff>38100</xdr:colOff>
      <xdr:row>76</xdr:row>
      <xdr:rowOff>102946</xdr:rowOff>
    </xdr:to>
    <xdr:sp macro="" textlink="">
      <xdr:nvSpPr>
        <xdr:cNvPr id="647" name="楕円 646"/>
        <xdr:cNvSpPr/>
      </xdr:nvSpPr>
      <xdr:spPr>
        <a:xfrm>
          <a:off x="13652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119473</xdr:rowOff>
    </xdr:from>
    <xdr:ext cx="534377" cy="259045"/>
    <xdr:sp macro="" textlink="">
      <xdr:nvSpPr>
        <xdr:cNvPr id="648" name="テキスト ボックス 647"/>
        <xdr:cNvSpPr txBox="1"/>
      </xdr:nvSpPr>
      <xdr:spPr>
        <a:xfrm>
          <a:off x="13436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148611</xdr:rowOff>
    </xdr:from>
    <xdr:to>
      <xdr:col>67</xdr:col>
      <xdr:colOff>101600</xdr:colOff>
      <xdr:row>76</xdr:row>
      <xdr:rowOff>78761</xdr:rowOff>
    </xdr:to>
    <xdr:sp macro="" textlink="">
      <xdr:nvSpPr>
        <xdr:cNvPr id="649" name="楕円 648"/>
        <xdr:cNvSpPr/>
      </xdr:nvSpPr>
      <xdr:spPr>
        <a:xfrm>
          <a:off x="12763500" y="130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95287</xdr:rowOff>
    </xdr:from>
    <xdr:ext cx="534377" cy="259045"/>
    <xdr:sp macro="" textlink="">
      <xdr:nvSpPr>
        <xdr:cNvPr id="650" name="テキスト ボックス 649"/>
        <xdr:cNvSpPr txBox="1"/>
      </xdr:nvSpPr>
      <xdr:spPr>
        <a:xfrm>
          <a:off x="12547111" y="127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41036</xdr:rowOff>
    </xdr:from>
    <xdr:to>
      <xdr:col>85</xdr:col>
      <xdr:colOff>127000</xdr:colOff>
      <xdr:row>99</xdr:row>
      <xdr:rowOff>44405</xdr:rowOff>
    </xdr:to>
    <xdr:cxnSp macro="">
      <xdr:nvCxnSpPr>
        <xdr:cNvPr id="679" name="直線コネクタ 678"/>
        <xdr:cNvCxnSpPr/>
      </xdr:nvCxnSpPr>
      <xdr:spPr>
        <a:xfrm>
          <a:off x="15481300" y="17014586"/>
          <a:ext cx="8382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41036</xdr:rowOff>
    </xdr:from>
    <xdr:to>
      <xdr:col>81</xdr:col>
      <xdr:colOff>50800</xdr:colOff>
      <xdr:row>99</xdr:row>
      <xdr:rowOff>41067</xdr:rowOff>
    </xdr:to>
    <xdr:cxnSp macro="">
      <xdr:nvCxnSpPr>
        <xdr:cNvPr id="682" name="直線コネクタ 681"/>
        <xdr:cNvCxnSpPr/>
      </xdr:nvCxnSpPr>
      <xdr:spPr>
        <a:xfrm flipV="1">
          <a:off x="14592300" y="17014586"/>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41067</xdr:rowOff>
    </xdr:from>
    <xdr:to>
      <xdr:col>76</xdr:col>
      <xdr:colOff>114300</xdr:colOff>
      <xdr:row>99</xdr:row>
      <xdr:rowOff>44290</xdr:rowOff>
    </xdr:to>
    <xdr:cxnSp macro="">
      <xdr:nvCxnSpPr>
        <xdr:cNvPr id="685" name="直線コネクタ 684"/>
        <xdr:cNvCxnSpPr/>
      </xdr:nvCxnSpPr>
      <xdr:spPr>
        <a:xfrm flipV="1">
          <a:off x="13703300" y="17014617"/>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44214</xdr:rowOff>
    </xdr:from>
    <xdr:to>
      <xdr:col>71</xdr:col>
      <xdr:colOff>177800</xdr:colOff>
      <xdr:row>99</xdr:row>
      <xdr:rowOff>44290</xdr:rowOff>
    </xdr:to>
    <xdr:cxnSp macro="">
      <xdr:nvCxnSpPr>
        <xdr:cNvPr id="688" name="直線コネクタ 687"/>
        <xdr:cNvCxnSpPr/>
      </xdr:nvCxnSpPr>
      <xdr:spPr>
        <a:xfrm>
          <a:off x="12814300" y="1701776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165055</xdr:rowOff>
    </xdr:from>
    <xdr:to>
      <xdr:col>85</xdr:col>
      <xdr:colOff>177800</xdr:colOff>
      <xdr:row>99</xdr:row>
      <xdr:rowOff>95205</xdr:rowOff>
    </xdr:to>
    <xdr:sp macro="" textlink="">
      <xdr:nvSpPr>
        <xdr:cNvPr id="698" name="楕円 697"/>
        <xdr:cNvSpPr/>
      </xdr:nvSpPr>
      <xdr:spPr>
        <a:xfrm>
          <a:off x="16268700" y="169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79982</xdr:rowOff>
    </xdr:from>
    <xdr:ext cx="249299" cy="259045"/>
    <xdr:sp macro="" textlink="">
      <xdr:nvSpPr>
        <xdr:cNvPr id="699" name="積立金該当値テキスト"/>
        <xdr:cNvSpPr txBox="1"/>
      </xdr:nvSpPr>
      <xdr:spPr>
        <a:xfrm>
          <a:off x="16370300" y="1688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161686</xdr:rowOff>
    </xdr:from>
    <xdr:to>
      <xdr:col>81</xdr:col>
      <xdr:colOff>101600</xdr:colOff>
      <xdr:row>99</xdr:row>
      <xdr:rowOff>91836</xdr:rowOff>
    </xdr:to>
    <xdr:sp macro="" textlink="">
      <xdr:nvSpPr>
        <xdr:cNvPr id="700" name="楕円 699"/>
        <xdr:cNvSpPr/>
      </xdr:nvSpPr>
      <xdr:spPr>
        <a:xfrm>
          <a:off x="15430500" y="169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82963</xdr:rowOff>
    </xdr:from>
    <xdr:ext cx="378565" cy="259045"/>
    <xdr:sp macro="" textlink="">
      <xdr:nvSpPr>
        <xdr:cNvPr id="701" name="テキスト ボックス 700"/>
        <xdr:cNvSpPr txBox="1"/>
      </xdr:nvSpPr>
      <xdr:spPr>
        <a:xfrm>
          <a:off x="15292017" y="1705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161717</xdr:rowOff>
    </xdr:from>
    <xdr:to>
      <xdr:col>76</xdr:col>
      <xdr:colOff>165100</xdr:colOff>
      <xdr:row>99</xdr:row>
      <xdr:rowOff>91867</xdr:rowOff>
    </xdr:to>
    <xdr:sp macro="" textlink="">
      <xdr:nvSpPr>
        <xdr:cNvPr id="702" name="楕円 701"/>
        <xdr:cNvSpPr/>
      </xdr:nvSpPr>
      <xdr:spPr>
        <a:xfrm>
          <a:off x="14541500" y="169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82994</xdr:rowOff>
    </xdr:from>
    <xdr:ext cx="378565" cy="259045"/>
    <xdr:sp macro="" textlink="">
      <xdr:nvSpPr>
        <xdr:cNvPr id="703" name="テキスト ボックス 702"/>
        <xdr:cNvSpPr txBox="1"/>
      </xdr:nvSpPr>
      <xdr:spPr>
        <a:xfrm>
          <a:off x="14403017" y="170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164940</xdr:rowOff>
    </xdr:from>
    <xdr:to>
      <xdr:col>72</xdr:col>
      <xdr:colOff>38100</xdr:colOff>
      <xdr:row>99</xdr:row>
      <xdr:rowOff>95090</xdr:rowOff>
    </xdr:to>
    <xdr:sp macro="" textlink="">
      <xdr:nvSpPr>
        <xdr:cNvPr id="704" name="楕円 703"/>
        <xdr:cNvSpPr/>
      </xdr:nvSpPr>
      <xdr:spPr>
        <a:xfrm>
          <a:off x="13652500" y="169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86217</xdr:rowOff>
    </xdr:from>
    <xdr:ext cx="313932" cy="259045"/>
    <xdr:sp macro="" textlink="">
      <xdr:nvSpPr>
        <xdr:cNvPr id="705" name="テキスト ボックス 704"/>
        <xdr:cNvSpPr txBox="1"/>
      </xdr:nvSpPr>
      <xdr:spPr>
        <a:xfrm>
          <a:off x="13546333" y="17059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164864</xdr:rowOff>
    </xdr:from>
    <xdr:to>
      <xdr:col>67</xdr:col>
      <xdr:colOff>101600</xdr:colOff>
      <xdr:row>99</xdr:row>
      <xdr:rowOff>95014</xdr:rowOff>
    </xdr:to>
    <xdr:sp macro="" textlink="">
      <xdr:nvSpPr>
        <xdr:cNvPr id="706" name="楕円 705"/>
        <xdr:cNvSpPr/>
      </xdr:nvSpPr>
      <xdr:spPr>
        <a:xfrm>
          <a:off x="12763500" y="169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86141</xdr:rowOff>
    </xdr:from>
    <xdr:ext cx="313932" cy="259045"/>
    <xdr:sp macro="" textlink="">
      <xdr:nvSpPr>
        <xdr:cNvPr id="707" name="テキスト ボックス 706"/>
        <xdr:cNvSpPr txBox="1"/>
      </xdr:nvSpPr>
      <xdr:spPr>
        <a:xfrm>
          <a:off x="12657333" y="17059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62014</xdr:rowOff>
    </xdr:from>
    <xdr:to>
      <xdr:col>116</xdr:col>
      <xdr:colOff>63500</xdr:colOff>
      <xdr:row>38</xdr:row>
      <xdr:rowOff>73501</xdr:rowOff>
    </xdr:to>
    <xdr:cxnSp macro="">
      <xdr:nvCxnSpPr>
        <xdr:cNvPr id="736" name="直線コネクタ 735"/>
        <xdr:cNvCxnSpPr/>
      </xdr:nvCxnSpPr>
      <xdr:spPr>
        <a:xfrm>
          <a:off x="21323300" y="6577114"/>
          <a:ext cx="8382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62014</xdr:rowOff>
    </xdr:from>
    <xdr:to>
      <xdr:col>111</xdr:col>
      <xdr:colOff>177800</xdr:colOff>
      <xdr:row>39</xdr:row>
      <xdr:rowOff>44393</xdr:rowOff>
    </xdr:to>
    <xdr:cxnSp macro="">
      <xdr:nvCxnSpPr>
        <xdr:cNvPr id="739" name="直線コネクタ 738"/>
        <xdr:cNvCxnSpPr/>
      </xdr:nvCxnSpPr>
      <xdr:spPr>
        <a:xfrm flipV="1">
          <a:off x="20434300" y="6577114"/>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44183</xdr:rowOff>
    </xdr:from>
    <xdr:to>
      <xdr:col>107</xdr:col>
      <xdr:colOff>50800</xdr:colOff>
      <xdr:row>39</xdr:row>
      <xdr:rowOff>44393</xdr:rowOff>
    </xdr:to>
    <xdr:cxnSp macro="">
      <xdr:nvCxnSpPr>
        <xdr:cNvPr id="742" name="直線コネクタ 741"/>
        <xdr:cNvCxnSpPr/>
      </xdr:nvCxnSpPr>
      <xdr:spPr>
        <a:xfrm>
          <a:off x="19545300" y="6730733"/>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44450</xdr:rowOff>
    </xdr:to>
    <xdr:cxnSp macro="">
      <xdr:nvCxnSpPr>
        <xdr:cNvPr id="745" name="直線コネクタ 744"/>
        <xdr:cNvCxnSpPr/>
      </xdr:nvCxnSpPr>
      <xdr:spPr>
        <a:xfrm flipV="1">
          <a:off x="18656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22701</xdr:rowOff>
    </xdr:from>
    <xdr:to>
      <xdr:col>116</xdr:col>
      <xdr:colOff>114300</xdr:colOff>
      <xdr:row>38</xdr:row>
      <xdr:rowOff>124301</xdr:rowOff>
    </xdr:to>
    <xdr:sp macro="" textlink="">
      <xdr:nvSpPr>
        <xdr:cNvPr id="755" name="楕円 754"/>
        <xdr:cNvSpPr/>
      </xdr:nvSpPr>
      <xdr:spPr>
        <a:xfrm>
          <a:off x="22110700" y="65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45578</xdr:rowOff>
    </xdr:from>
    <xdr:ext cx="469744" cy="259045"/>
    <xdr:sp macro="" textlink="">
      <xdr:nvSpPr>
        <xdr:cNvPr id="756" name="投資及び出資金該当値テキスト"/>
        <xdr:cNvSpPr txBox="1"/>
      </xdr:nvSpPr>
      <xdr:spPr>
        <a:xfrm>
          <a:off x="22212300" y="63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11214</xdr:rowOff>
    </xdr:from>
    <xdr:to>
      <xdr:col>112</xdr:col>
      <xdr:colOff>38100</xdr:colOff>
      <xdr:row>38</xdr:row>
      <xdr:rowOff>112814</xdr:rowOff>
    </xdr:to>
    <xdr:sp macro="" textlink="">
      <xdr:nvSpPr>
        <xdr:cNvPr id="757" name="楕円 756"/>
        <xdr:cNvSpPr/>
      </xdr:nvSpPr>
      <xdr:spPr>
        <a:xfrm>
          <a:off x="21272500" y="6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129341</xdr:rowOff>
    </xdr:from>
    <xdr:ext cx="469744" cy="259045"/>
    <xdr:sp macro="" textlink="">
      <xdr:nvSpPr>
        <xdr:cNvPr id="758" name="テキスト ボックス 757"/>
        <xdr:cNvSpPr txBox="1"/>
      </xdr:nvSpPr>
      <xdr:spPr>
        <a:xfrm>
          <a:off x="21088428" y="6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165043</xdr:rowOff>
    </xdr:from>
    <xdr:to>
      <xdr:col>107</xdr:col>
      <xdr:colOff>101600</xdr:colOff>
      <xdr:row>39</xdr:row>
      <xdr:rowOff>95193</xdr:rowOff>
    </xdr:to>
    <xdr:sp macro="" textlink="">
      <xdr:nvSpPr>
        <xdr:cNvPr id="759" name="楕円 758"/>
        <xdr:cNvSpPr/>
      </xdr:nvSpPr>
      <xdr:spPr>
        <a:xfrm>
          <a:off x="20383500" y="66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86320</xdr:rowOff>
    </xdr:from>
    <xdr:ext cx="249299" cy="259045"/>
    <xdr:sp macro="" textlink="">
      <xdr:nvSpPr>
        <xdr:cNvPr id="760" name="テキスト ボックス 759"/>
        <xdr:cNvSpPr txBox="1"/>
      </xdr:nvSpPr>
      <xdr:spPr>
        <a:xfrm>
          <a:off x="20309650" y="6772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164833</xdr:rowOff>
    </xdr:from>
    <xdr:to>
      <xdr:col>102</xdr:col>
      <xdr:colOff>165100</xdr:colOff>
      <xdr:row>39</xdr:row>
      <xdr:rowOff>94983</xdr:rowOff>
    </xdr:to>
    <xdr:sp macro="" textlink="">
      <xdr:nvSpPr>
        <xdr:cNvPr id="761" name="楕円 760"/>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86110</xdr:rowOff>
    </xdr:from>
    <xdr:ext cx="313932" cy="259045"/>
    <xdr:sp macro="" textlink="">
      <xdr:nvSpPr>
        <xdr:cNvPr id="762" name="テキスト ボックス 761"/>
        <xdr:cNvSpPr txBox="1"/>
      </xdr:nvSpPr>
      <xdr:spPr>
        <a:xfrm>
          <a:off x="19388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86093</xdr:rowOff>
    </xdr:from>
    <xdr:to>
      <xdr:col>116</xdr:col>
      <xdr:colOff>63500</xdr:colOff>
      <xdr:row>58</xdr:row>
      <xdr:rowOff>86916</xdr:rowOff>
    </xdr:to>
    <xdr:cxnSp macro="">
      <xdr:nvCxnSpPr>
        <xdr:cNvPr id="791" name="直線コネクタ 790"/>
        <xdr:cNvCxnSpPr/>
      </xdr:nvCxnSpPr>
      <xdr:spPr>
        <a:xfrm flipV="1">
          <a:off x="21323300" y="10030193"/>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86916</xdr:rowOff>
    </xdr:from>
    <xdr:to>
      <xdr:col>111</xdr:col>
      <xdr:colOff>177800</xdr:colOff>
      <xdr:row>58</xdr:row>
      <xdr:rowOff>97637</xdr:rowOff>
    </xdr:to>
    <xdr:cxnSp macro="">
      <xdr:nvCxnSpPr>
        <xdr:cNvPr id="794" name="直線コネクタ 793"/>
        <xdr:cNvCxnSpPr/>
      </xdr:nvCxnSpPr>
      <xdr:spPr>
        <a:xfrm flipV="1">
          <a:off x="20434300" y="10031016"/>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97637</xdr:rowOff>
    </xdr:from>
    <xdr:to>
      <xdr:col>107</xdr:col>
      <xdr:colOff>50800</xdr:colOff>
      <xdr:row>58</xdr:row>
      <xdr:rowOff>113891</xdr:rowOff>
    </xdr:to>
    <xdr:cxnSp macro="">
      <xdr:nvCxnSpPr>
        <xdr:cNvPr id="797" name="直線コネクタ 796"/>
        <xdr:cNvCxnSpPr/>
      </xdr:nvCxnSpPr>
      <xdr:spPr>
        <a:xfrm flipV="1">
          <a:off x="19545300" y="10041737"/>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113891</xdr:rowOff>
    </xdr:from>
    <xdr:to>
      <xdr:col>102</xdr:col>
      <xdr:colOff>114300</xdr:colOff>
      <xdr:row>58</xdr:row>
      <xdr:rowOff>114165</xdr:rowOff>
    </xdr:to>
    <xdr:cxnSp macro="">
      <xdr:nvCxnSpPr>
        <xdr:cNvPr id="800" name="直線コネクタ 799"/>
        <xdr:cNvCxnSpPr/>
      </xdr:nvCxnSpPr>
      <xdr:spPr>
        <a:xfrm flipV="1">
          <a:off x="18656300" y="1005799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35293</xdr:rowOff>
    </xdr:from>
    <xdr:to>
      <xdr:col>116</xdr:col>
      <xdr:colOff>114300</xdr:colOff>
      <xdr:row>58</xdr:row>
      <xdr:rowOff>136893</xdr:rowOff>
    </xdr:to>
    <xdr:sp macro="" textlink="">
      <xdr:nvSpPr>
        <xdr:cNvPr id="810" name="楕円 809"/>
        <xdr:cNvSpPr/>
      </xdr:nvSpPr>
      <xdr:spPr>
        <a:xfrm>
          <a:off x="22110700" y="99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133415</xdr:rowOff>
    </xdr:from>
    <xdr:ext cx="469744" cy="259045"/>
    <xdr:sp macro="" textlink="">
      <xdr:nvSpPr>
        <xdr:cNvPr id="811" name="貸付金該当値テキスト"/>
        <xdr:cNvSpPr txBox="1"/>
      </xdr:nvSpPr>
      <xdr:spPr>
        <a:xfrm>
          <a:off x="22212300" y="990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36116</xdr:rowOff>
    </xdr:from>
    <xdr:to>
      <xdr:col>112</xdr:col>
      <xdr:colOff>38100</xdr:colOff>
      <xdr:row>58</xdr:row>
      <xdr:rowOff>137716</xdr:rowOff>
    </xdr:to>
    <xdr:sp macro="" textlink="">
      <xdr:nvSpPr>
        <xdr:cNvPr id="812" name="楕円 811"/>
        <xdr:cNvSpPr/>
      </xdr:nvSpPr>
      <xdr:spPr>
        <a:xfrm>
          <a:off x="21272500" y="9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128843</xdr:rowOff>
    </xdr:from>
    <xdr:ext cx="469744" cy="259045"/>
    <xdr:sp macro="" textlink="">
      <xdr:nvSpPr>
        <xdr:cNvPr id="813" name="テキスト ボックス 812"/>
        <xdr:cNvSpPr txBox="1"/>
      </xdr:nvSpPr>
      <xdr:spPr>
        <a:xfrm>
          <a:off x="21088428" y="1007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46837</xdr:rowOff>
    </xdr:from>
    <xdr:to>
      <xdr:col>107</xdr:col>
      <xdr:colOff>101600</xdr:colOff>
      <xdr:row>58</xdr:row>
      <xdr:rowOff>148437</xdr:rowOff>
    </xdr:to>
    <xdr:sp macro="" textlink="">
      <xdr:nvSpPr>
        <xdr:cNvPr id="814" name="楕円 813"/>
        <xdr:cNvSpPr/>
      </xdr:nvSpPr>
      <xdr:spPr>
        <a:xfrm>
          <a:off x="20383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139564</xdr:rowOff>
    </xdr:from>
    <xdr:ext cx="469744" cy="259045"/>
    <xdr:sp macro="" textlink="">
      <xdr:nvSpPr>
        <xdr:cNvPr id="815" name="テキスト ボックス 814"/>
        <xdr:cNvSpPr txBox="1"/>
      </xdr:nvSpPr>
      <xdr:spPr>
        <a:xfrm>
          <a:off x="20199428" y="100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63091</xdr:rowOff>
    </xdr:from>
    <xdr:to>
      <xdr:col>102</xdr:col>
      <xdr:colOff>165100</xdr:colOff>
      <xdr:row>58</xdr:row>
      <xdr:rowOff>164691</xdr:rowOff>
    </xdr:to>
    <xdr:sp macro="" textlink="">
      <xdr:nvSpPr>
        <xdr:cNvPr id="816" name="楕円 815"/>
        <xdr:cNvSpPr/>
      </xdr:nvSpPr>
      <xdr:spPr>
        <a:xfrm>
          <a:off x="19494500" y="10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155818</xdr:rowOff>
    </xdr:from>
    <xdr:ext cx="469744" cy="259045"/>
    <xdr:sp macro="" textlink="">
      <xdr:nvSpPr>
        <xdr:cNvPr id="817" name="テキスト ボックス 816"/>
        <xdr:cNvSpPr txBox="1"/>
      </xdr:nvSpPr>
      <xdr:spPr>
        <a:xfrm>
          <a:off x="19310428" y="100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63365</xdr:rowOff>
    </xdr:from>
    <xdr:to>
      <xdr:col>98</xdr:col>
      <xdr:colOff>38100</xdr:colOff>
      <xdr:row>58</xdr:row>
      <xdr:rowOff>164965</xdr:rowOff>
    </xdr:to>
    <xdr:sp macro="" textlink="">
      <xdr:nvSpPr>
        <xdr:cNvPr id="818" name="楕円 817"/>
        <xdr:cNvSpPr/>
      </xdr:nvSpPr>
      <xdr:spPr>
        <a:xfrm>
          <a:off x="18605500" y="100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156092</xdr:rowOff>
    </xdr:from>
    <xdr:ext cx="469744" cy="259045"/>
    <xdr:sp macro="" textlink="">
      <xdr:nvSpPr>
        <xdr:cNvPr id="819" name="テキスト ボックス 818"/>
        <xdr:cNvSpPr txBox="1"/>
      </xdr:nvSpPr>
      <xdr:spPr>
        <a:xfrm>
          <a:off x="18421428" y="101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101105</xdr:rowOff>
    </xdr:from>
    <xdr:to>
      <xdr:col>116</xdr:col>
      <xdr:colOff>63500</xdr:colOff>
      <xdr:row>77</xdr:row>
      <xdr:rowOff>101815</xdr:rowOff>
    </xdr:to>
    <xdr:cxnSp macro="">
      <xdr:nvCxnSpPr>
        <xdr:cNvPr id="849" name="直線コネクタ 848"/>
        <xdr:cNvCxnSpPr/>
      </xdr:nvCxnSpPr>
      <xdr:spPr>
        <a:xfrm flipV="1">
          <a:off x="21323300" y="13302755"/>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101815</xdr:rowOff>
    </xdr:from>
    <xdr:to>
      <xdr:col>111</xdr:col>
      <xdr:colOff>177800</xdr:colOff>
      <xdr:row>77</xdr:row>
      <xdr:rowOff>130442</xdr:rowOff>
    </xdr:to>
    <xdr:cxnSp macro="">
      <xdr:nvCxnSpPr>
        <xdr:cNvPr id="852" name="直線コネクタ 851"/>
        <xdr:cNvCxnSpPr/>
      </xdr:nvCxnSpPr>
      <xdr:spPr>
        <a:xfrm flipV="1">
          <a:off x="20434300" y="13303465"/>
          <a:ext cx="889000" cy="2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122110</xdr:rowOff>
    </xdr:from>
    <xdr:to>
      <xdr:col>107</xdr:col>
      <xdr:colOff>50800</xdr:colOff>
      <xdr:row>77</xdr:row>
      <xdr:rowOff>130442</xdr:rowOff>
    </xdr:to>
    <xdr:cxnSp macro="">
      <xdr:nvCxnSpPr>
        <xdr:cNvPr id="855" name="直線コネクタ 854"/>
        <xdr:cNvCxnSpPr/>
      </xdr:nvCxnSpPr>
      <xdr:spPr>
        <a:xfrm>
          <a:off x="19545300" y="13323760"/>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122110</xdr:rowOff>
    </xdr:from>
    <xdr:to>
      <xdr:col>102</xdr:col>
      <xdr:colOff>114300</xdr:colOff>
      <xdr:row>78</xdr:row>
      <xdr:rowOff>5232</xdr:rowOff>
    </xdr:to>
    <xdr:cxnSp macro="">
      <xdr:nvCxnSpPr>
        <xdr:cNvPr id="858" name="直線コネクタ 857"/>
        <xdr:cNvCxnSpPr/>
      </xdr:nvCxnSpPr>
      <xdr:spPr>
        <a:xfrm flipV="1">
          <a:off x="18656300" y="13323760"/>
          <a:ext cx="8890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50305</xdr:rowOff>
    </xdr:from>
    <xdr:to>
      <xdr:col>116</xdr:col>
      <xdr:colOff>114300</xdr:colOff>
      <xdr:row>77</xdr:row>
      <xdr:rowOff>151905</xdr:rowOff>
    </xdr:to>
    <xdr:sp macro="" textlink="">
      <xdr:nvSpPr>
        <xdr:cNvPr id="868" name="楕円 867"/>
        <xdr:cNvSpPr/>
      </xdr:nvSpPr>
      <xdr:spPr>
        <a:xfrm>
          <a:off x="22110700" y="132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28732</xdr:rowOff>
    </xdr:from>
    <xdr:ext cx="534377" cy="259045"/>
    <xdr:sp macro="" textlink="">
      <xdr:nvSpPr>
        <xdr:cNvPr id="869" name="繰出金該当値テキスト"/>
        <xdr:cNvSpPr txBox="1"/>
      </xdr:nvSpPr>
      <xdr:spPr>
        <a:xfrm>
          <a:off x="22212300" y="132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51015</xdr:rowOff>
    </xdr:from>
    <xdr:to>
      <xdr:col>112</xdr:col>
      <xdr:colOff>38100</xdr:colOff>
      <xdr:row>77</xdr:row>
      <xdr:rowOff>152615</xdr:rowOff>
    </xdr:to>
    <xdr:sp macro="" textlink="">
      <xdr:nvSpPr>
        <xdr:cNvPr id="870" name="楕円 869"/>
        <xdr:cNvSpPr/>
      </xdr:nvSpPr>
      <xdr:spPr>
        <a:xfrm>
          <a:off x="21272500" y="132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143742</xdr:rowOff>
    </xdr:from>
    <xdr:ext cx="534377" cy="259045"/>
    <xdr:sp macro="" textlink="">
      <xdr:nvSpPr>
        <xdr:cNvPr id="871" name="テキスト ボックス 870"/>
        <xdr:cNvSpPr txBox="1"/>
      </xdr:nvSpPr>
      <xdr:spPr>
        <a:xfrm>
          <a:off x="21056111" y="13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79642</xdr:rowOff>
    </xdr:from>
    <xdr:to>
      <xdr:col>107</xdr:col>
      <xdr:colOff>101600</xdr:colOff>
      <xdr:row>78</xdr:row>
      <xdr:rowOff>9792</xdr:rowOff>
    </xdr:to>
    <xdr:sp macro="" textlink="">
      <xdr:nvSpPr>
        <xdr:cNvPr id="872" name="楕円 871"/>
        <xdr:cNvSpPr/>
      </xdr:nvSpPr>
      <xdr:spPr>
        <a:xfrm>
          <a:off x="20383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919</xdr:rowOff>
    </xdr:from>
    <xdr:ext cx="534377" cy="259045"/>
    <xdr:sp macro="" textlink="">
      <xdr:nvSpPr>
        <xdr:cNvPr id="873" name="テキスト ボックス 872"/>
        <xdr:cNvSpPr txBox="1"/>
      </xdr:nvSpPr>
      <xdr:spPr>
        <a:xfrm>
          <a:off x="20167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71310</xdr:rowOff>
    </xdr:from>
    <xdr:to>
      <xdr:col>102</xdr:col>
      <xdr:colOff>165100</xdr:colOff>
      <xdr:row>78</xdr:row>
      <xdr:rowOff>1460</xdr:rowOff>
    </xdr:to>
    <xdr:sp macro="" textlink="">
      <xdr:nvSpPr>
        <xdr:cNvPr id="874" name="楕円 873"/>
        <xdr:cNvSpPr/>
      </xdr:nvSpPr>
      <xdr:spPr>
        <a:xfrm>
          <a:off x="19494500" y="132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164037</xdr:rowOff>
    </xdr:from>
    <xdr:ext cx="534377" cy="259045"/>
    <xdr:sp macro="" textlink="">
      <xdr:nvSpPr>
        <xdr:cNvPr id="875" name="テキスト ボックス 874"/>
        <xdr:cNvSpPr txBox="1"/>
      </xdr:nvSpPr>
      <xdr:spPr>
        <a:xfrm>
          <a:off x="19278111" y="1336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125882</xdr:rowOff>
    </xdr:from>
    <xdr:to>
      <xdr:col>98</xdr:col>
      <xdr:colOff>38100</xdr:colOff>
      <xdr:row>78</xdr:row>
      <xdr:rowOff>56032</xdr:rowOff>
    </xdr:to>
    <xdr:sp macro="" textlink="">
      <xdr:nvSpPr>
        <xdr:cNvPr id="876" name="楕円 875"/>
        <xdr:cNvSpPr/>
      </xdr:nvSpPr>
      <xdr:spPr>
        <a:xfrm>
          <a:off x="18605500" y="133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47159</xdr:rowOff>
    </xdr:from>
    <xdr:ext cx="534377" cy="259045"/>
    <xdr:sp macro="" textlink="">
      <xdr:nvSpPr>
        <xdr:cNvPr id="877" name="テキスト ボックス 876"/>
        <xdr:cNvSpPr txBox="1"/>
      </xdr:nvSpPr>
      <xdr:spPr>
        <a:xfrm>
          <a:off x="18389111" y="134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468,449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109,700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円となっており､類似団体平均と比べ高い水準にある｡これは退職者数に対して新規採用職員数を抑制したことにより、人件費は前年度比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19,417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千円）の減となったものの、算定の分母となる人口が前年度比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人の減となったことが主な要因である。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59,765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円となっており､柴田斎苑建設等係る一部事務組合に対する負担金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(42,270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の増があるものの、上水道会計への補助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(16,105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が減となったこともあり、昨年度に引き続き類似団体平均と比べ低い水準にある｡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48,201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となっている｡これは､有害鳥獣の減容化施設の整備、学校教育施設エアコン設置工事、町民体育館緞帳復旧工事等の単独事業費が増となったものの､地方創生しごと交流創出事業の推進交付金事業、拠点整備交付金事業の皆減のほか、社会資本整備総合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％）の減による補助事業費が減となったことが主な要因である。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投資及び出資金は､住民一人当たり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7,475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円となっており､類似団体平均を大きく上回る高い水準にある｡これは､一部事務組合等に対する出資金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病院事業に対する出資（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82,863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11,086
11,036
78.38
5,324,543
5,193,224
109,648
3,595,251
6,518,442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46464</xdr:rowOff>
    </xdr:from>
    <xdr:to>
      <xdr:col>24</xdr:col>
      <xdr:colOff>63500</xdr:colOff>
      <xdr:row>35</xdr:row>
      <xdr:rowOff>68181</xdr:rowOff>
    </xdr:to>
    <xdr:cxnSp macro="">
      <xdr:nvCxnSpPr>
        <xdr:cNvPr id="63" name="直線コネクタ 62"/>
        <xdr:cNvCxnSpPr/>
      </xdr:nvCxnSpPr>
      <xdr:spPr>
        <a:xfrm flipV="1">
          <a:off x="3797300" y="604721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68181</xdr:rowOff>
    </xdr:from>
    <xdr:to>
      <xdr:col>19</xdr:col>
      <xdr:colOff>177800</xdr:colOff>
      <xdr:row>35</xdr:row>
      <xdr:rowOff>83367</xdr:rowOff>
    </xdr:to>
    <xdr:cxnSp macro="">
      <xdr:nvCxnSpPr>
        <xdr:cNvPr id="66" name="直線コネクタ 65"/>
        <xdr:cNvCxnSpPr/>
      </xdr:nvCxnSpPr>
      <xdr:spPr>
        <a:xfrm flipV="1">
          <a:off x="2908300" y="6068931"/>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170561</xdr:rowOff>
    </xdr:from>
    <xdr:to>
      <xdr:col>15</xdr:col>
      <xdr:colOff>50800</xdr:colOff>
      <xdr:row>35</xdr:row>
      <xdr:rowOff>83367</xdr:rowOff>
    </xdr:to>
    <xdr:cxnSp macro="">
      <xdr:nvCxnSpPr>
        <xdr:cNvPr id="69" name="直線コネクタ 68"/>
        <xdr:cNvCxnSpPr/>
      </xdr:nvCxnSpPr>
      <xdr:spPr>
        <a:xfrm>
          <a:off x="2019300" y="5999861"/>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170561</xdr:rowOff>
    </xdr:from>
    <xdr:to>
      <xdr:col>10</xdr:col>
      <xdr:colOff>114300</xdr:colOff>
      <xdr:row>35</xdr:row>
      <xdr:rowOff>72100</xdr:rowOff>
    </xdr:to>
    <xdr:cxnSp macro="">
      <xdr:nvCxnSpPr>
        <xdr:cNvPr id="72" name="直線コネクタ 71"/>
        <xdr:cNvCxnSpPr/>
      </xdr:nvCxnSpPr>
      <xdr:spPr>
        <a:xfrm flipV="1">
          <a:off x="1130300" y="5999861"/>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126437</xdr:rowOff>
    </xdr:from>
    <xdr:ext cx="469744" cy="259045"/>
    <xdr:sp macro="" textlink="">
      <xdr:nvSpPr>
        <xdr:cNvPr id="76" name="テキスト ボックス 75"/>
        <xdr:cNvSpPr txBox="1"/>
      </xdr:nvSpPr>
      <xdr:spPr>
        <a:xfrm>
          <a:off x="895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167114</xdr:rowOff>
    </xdr:from>
    <xdr:to>
      <xdr:col>24</xdr:col>
      <xdr:colOff>114300</xdr:colOff>
      <xdr:row>35</xdr:row>
      <xdr:rowOff>97264</xdr:rowOff>
    </xdr:to>
    <xdr:sp macro="" textlink="">
      <xdr:nvSpPr>
        <xdr:cNvPr id="82" name="楕円 81"/>
        <xdr:cNvSpPr/>
      </xdr:nvSpPr>
      <xdr:spPr>
        <a:xfrm>
          <a:off x="4584700" y="59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18541</xdr:rowOff>
    </xdr:from>
    <xdr:ext cx="469744" cy="259045"/>
    <xdr:sp macro="" textlink="">
      <xdr:nvSpPr>
        <xdr:cNvPr id="83" name="議会費該当値テキスト"/>
        <xdr:cNvSpPr txBox="1"/>
      </xdr:nvSpPr>
      <xdr:spPr>
        <a:xfrm>
          <a:off x="4686300" y="584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17381</xdr:rowOff>
    </xdr:from>
    <xdr:to>
      <xdr:col>20</xdr:col>
      <xdr:colOff>38100</xdr:colOff>
      <xdr:row>35</xdr:row>
      <xdr:rowOff>118981</xdr:rowOff>
    </xdr:to>
    <xdr:sp macro="" textlink="">
      <xdr:nvSpPr>
        <xdr:cNvPr id="84" name="楕円 83"/>
        <xdr:cNvSpPr/>
      </xdr:nvSpPr>
      <xdr:spPr>
        <a:xfrm>
          <a:off x="3746500" y="60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135508</xdr:rowOff>
    </xdr:from>
    <xdr:ext cx="469744" cy="259045"/>
    <xdr:sp macro="" textlink="">
      <xdr:nvSpPr>
        <xdr:cNvPr id="85" name="テキスト ボックス 84"/>
        <xdr:cNvSpPr txBox="1"/>
      </xdr:nvSpPr>
      <xdr:spPr>
        <a:xfrm>
          <a:off x="3562428" y="579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32567</xdr:rowOff>
    </xdr:from>
    <xdr:to>
      <xdr:col>15</xdr:col>
      <xdr:colOff>101600</xdr:colOff>
      <xdr:row>35</xdr:row>
      <xdr:rowOff>134167</xdr:rowOff>
    </xdr:to>
    <xdr:sp macro="" textlink="">
      <xdr:nvSpPr>
        <xdr:cNvPr id="86" name="楕円 85"/>
        <xdr:cNvSpPr/>
      </xdr:nvSpPr>
      <xdr:spPr>
        <a:xfrm>
          <a:off x="2857500" y="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150694</xdr:rowOff>
    </xdr:from>
    <xdr:ext cx="469744" cy="259045"/>
    <xdr:sp macro="" textlink="">
      <xdr:nvSpPr>
        <xdr:cNvPr id="87" name="テキスト ボックス 86"/>
        <xdr:cNvSpPr txBox="1"/>
      </xdr:nvSpPr>
      <xdr:spPr>
        <a:xfrm>
          <a:off x="2673428" y="58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119761</xdr:rowOff>
    </xdr:from>
    <xdr:to>
      <xdr:col>10</xdr:col>
      <xdr:colOff>165100</xdr:colOff>
      <xdr:row>35</xdr:row>
      <xdr:rowOff>49911</xdr:rowOff>
    </xdr:to>
    <xdr:sp macro="" textlink="">
      <xdr:nvSpPr>
        <xdr:cNvPr id="88" name="楕円 87"/>
        <xdr:cNvSpPr/>
      </xdr:nvSpPr>
      <xdr:spPr>
        <a:xfrm>
          <a:off x="1968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66438</xdr:rowOff>
    </xdr:from>
    <xdr:ext cx="469744" cy="259045"/>
    <xdr:sp macro="" textlink="">
      <xdr:nvSpPr>
        <xdr:cNvPr id="89" name="テキスト ボックス 88"/>
        <xdr:cNvSpPr txBox="1"/>
      </xdr:nvSpPr>
      <xdr:spPr>
        <a:xfrm>
          <a:off x="1784428"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21300</xdr:rowOff>
    </xdr:from>
    <xdr:to>
      <xdr:col>6</xdr:col>
      <xdr:colOff>38100</xdr:colOff>
      <xdr:row>35</xdr:row>
      <xdr:rowOff>122900</xdr:rowOff>
    </xdr:to>
    <xdr:sp macro="" textlink="">
      <xdr:nvSpPr>
        <xdr:cNvPr id="90" name="楕円 89"/>
        <xdr:cNvSpPr/>
      </xdr:nvSpPr>
      <xdr:spPr>
        <a:xfrm>
          <a:off x="1079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139427</xdr:rowOff>
    </xdr:from>
    <xdr:ext cx="469744" cy="259045"/>
    <xdr:sp macro="" textlink="">
      <xdr:nvSpPr>
        <xdr:cNvPr id="91" name="テキスト ボックス 90"/>
        <xdr:cNvSpPr txBox="1"/>
      </xdr:nvSpPr>
      <xdr:spPr>
        <a:xfrm>
          <a:off x="895428"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158029</xdr:rowOff>
    </xdr:from>
    <xdr:to>
      <xdr:col>24</xdr:col>
      <xdr:colOff>63500</xdr:colOff>
      <xdr:row>57</xdr:row>
      <xdr:rowOff>168559</xdr:rowOff>
    </xdr:to>
    <xdr:cxnSp macro="">
      <xdr:nvCxnSpPr>
        <xdr:cNvPr id="118" name="直線コネクタ 117"/>
        <xdr:cNvCxnSpPr/>
      </xdr:nvCxnSpPr>
      <xdr:spPr>
        <a:xfrm flipV="1">
          <a:off x="3797300" y="9930679"/>
          <a:ext cx="838200" cy="1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167532</xdr:rowOff>
    </xdr:from>
    <xdr:to>
      <xdr:col>19</xdr:col>
      <xdr:colOff>177800</xdr:colOff>
      <xdr:row>57</xdr:row>
      <xdr:rowOff>168559</xdr:rowOff>
    </xdr:to>
    <xdr:cxnSp macro="">
      <xdr:nvCxnSpPr>
        <xdr:cNvPr id="121" name="直線コネクタ 120"/>
        <xdr:cNvCxnSpPr/>
      </xdr:nvCxnSpPr>
      <xdr:spPr>
        <a:xfrm>
          <a:off x="2908300" y="9940182"/>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155539</xdr:rowOff>
    </xdr:from>
    <xdr:to>
      <xdr:col>15</xdr:col>
      <xdr:colOff>50800</xdr:colOff>
      <xdr:row>57</xdr:row>
      <xdr:rowOff>167532</xdr:rowOff>
    </xdr:to>
    <xdr:cxnSp macro="">
      <xdr:nvCxnSpPr>
        <xdr:cNvPr id="124" name="直線コネクタ 123"/>
        <xdr:cNvCxnSpPr/>
      </xdr:nvCxnSpPr>
      <xdr:spPr>
        <a:xfrm>
          <a:off x="2019300" y="9928189"/>
          <a:ext cx="88900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139782</xdr:rowOff>
    </xdr:from>
    <xdr:to>
      <xdr:col>10</xdr:col>
      <xdr:colOff>114300</xdr:colOff>
      <xdr:row>57</xdr:row>
      <xdr:rowOff>155539</xdr:rowOff>
    </xdr:to>
    <xdr:cxnSp macro="">
      <xdr:nvCxnSpPr>
        <xdr:cNvPr id="127" name="直線コネクタ 126"/>
        <xdr:cNvCxnSpPr/>
      </xdr:nvCxnSpPr>
      <xdr:spPr>
        <a:xfrm>
          <a:off x="1130300" y="9912432"/>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107229</xdr:rowOff>
    </xdr:from>
    <xdr:to>
      <xdr:col>24</xdr:col>
      <xdr:colOff>114300</xdr:colOff>
      <xdr:row>58</xdr:row>
      <xdr:rowOff>37379</xdr:rowOff>
    </xdr:to>
    <xdr:sp macro="" textlink="">
      <xdr:nvSpPr>
        <xdr:cNvPr id="137" name="楕円 136"/>
        <xdr:cNvSpPr/>
      </xdr:nvSpPr>
      <xdr:spPr>
        <a:xfrm>
          <a:off x="4584700" y="98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22156</xdr:rowOff>
    </xdr:from>
    <xdr:ext cx="534377" cy="259045"/>
    <xdr:sp macro="" textlink="">
      <xdr:nvSpPr>
        <xdr:cNvPr id="138" name="総務費該当値テキスト"/>
        <xdr:cNvSpPr txBox="1"/>
      </xdr:nvSpPr>
      <xdr:spPr>
        <a:xfrm>
          <a:off x="4686300" y="979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117759</xdr:rowOff>
    </xdr:from>
    <xdr:to>
      <xdr:col>20</xdr:col>
      <xdr:colOff>38100</xdr:colOff>
      <xdr:row>58</xdr:row>
      <xdr:rowOff>47909</xdr:rowOff>
    </xdr:to>
    <xdr:sp macro="" textlink="">
      <xdr:nvSpPr>
        <xdr:cNvPr id="139" name="楕円 138"/>
        <xdr:cNvSpPr/>
      </xdr:nvSpPr>
      <xdr:spPr>
        <a:xfrm>
          <a:off x="3746500" y="98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39036</xdr:rowOff>
    </xdr:from>
    <xdr:ext cx="534377" cy="259045"/>
    <xdr:sp macro="" textlink="">
      <xdr:nvSpPr>
        <xdr:cNvPr id="140" name="テキスト ボックス 139"/>
        <xdr:cNvSpPr txBox="1"/>
      </xdr:nvSpPr>
      <xdr:spPr>
        <a:xfrm>
          <a:off x="3530111" y="998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116732</xdr:rowOff>
    </xdr:from>
    <xdr:to>
      <xdr:col>15</xdr:col>
      <xdr:colOff>101600</xdr:colOff>
      <xdr:row>58</xdr:row>
      <xdr:rowOff>46882</xdr:rowOff>
    </xdr:to>
    <xdr:sp macro="" textlink="">
      <xdr:nvSpPr>
        <xdr:cNvPr id="141" name="楕円 140"/>
        <xdr:cNvSpPr/>
      </xdr:nvSpPr>
      <xdr:spPr>
        <a:xfrm>
          <a:off x="2857500" y="98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38009</xdr:rowOff>
    </xdr:from>
    <xdr:ext cx="534377" cy="259045"/>
    <xdr:sp macro="" textlink="">
      <xdr:nvSpPr>
        <xdr:cNvPr id="142" name="テキスト ボックス 141"/>
        <xdr:cNvSpPr txBox="1"/>
      </xdr:nvSpPr>
      <xdr:spPr>
        <a:xfrm>
          <a:off x="2641111" y="998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104739</xdr:rowOff>
    </xdr:from>
    <xdr:to>
      <xdr:col>10</xdr:col>
      <xdr:colOff>165100</xdr:colOff>
      <xdr:row>58</xdr:row>
      <xdr:rowOff>34889</xdr:rowOff>
    </xdr:to>
    <xdr:sp macro="" textlink="">
      <xdr:nvSpPr>
        <xdr:cNvPr id="143" name="楕円 142"/>
        <xdr:cNvSpPr/>
      </xdr:nvSpPr>
      <xdr:spPr>
        <a:xfrm>
          <a:off x="1968500" y="98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26016</xdr:rowOff>
    </xdr:from>
    <xdr:ext cx="534377" cy="259045"/>
    <xdr:sp macro="" textlink="">
      <xdr:nvSpPr>
        <xdr:cNvPr id="144" name="テキスト ボックス 143"/>
        <xdr:cNvSpPr txBox="1"/>
      </xdr:nvSpPr>
      <xdr:spPr>
        <a:xfrm>
          <a:off x="1752111" y="99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88982</xdr:rowOff>
    </xdr:from>
    <xdr:to>
      <xdr:col>6</xdr:col>
      <xdr:colOff>38100</xdr:colOff>
      <xdr:row>58</xdr:row>
      <xdr:rowOff>19132</xdr:rowOff>
    </xdr:to>
    <xdr:sp macro="" textlink="">
      <xdr:nvSpPr>
        <xdr:cNvPr id="145" name="楕円 144"/>
        <xdr:cNvSpPr/>
      </xdr:nvSpPr>
      <xdr:spPr>
        <a:xfrm>
          <a:off x="1079500" y="98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10259</xdr:rowOff>
    </xdr:from>
    <xdr:ext cx="534377" cy="259045"/>
    <xdr:sp macro="" textlink="">
      <xdr:nvSpPr>
        <xdr:cNvPr id="146" name="テキスト ボックス 145"/>
        <xdr:cNvSpPr txBox="1"/>
      </xdr:nvSpPr>
      <xdr:spPr>
        <a:xfrm>
          <a:off x="863111" y="99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125223</xdr:rowOff>
    </xdr:from>
    <xdr:to>
      <xdr:col>24</xdr:col>
      <xdr:colOff>63500</xdr:colOff>
      <xdr:row>77</xdr:row>
      <xdr:rowOff>145295</xdr:rowOff>
    </xdr:to>
    <xdr:cxnSp macro="">
      <xdr:nvCxnSpPr>
        <xdr:cNvPr id="172" name="直線コネクタ 171"/>
        <xdr:cNvCxnSpPr/>
      </xdr:nvCxnSpPr>
      <xdr:spPr>
        <a:xfrm>
          <a:off x="3797300" y="13326873"/>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101798</xdr:rowOff>
    </xdr:from>
    <xdr:to>
      <xdr:col>19</xdr:col>
      <xdr:colOff>177800</xdr:colOff>
      <xdr:row>77</xdr:row>
      <xdr:rowOff>125223</xdr:rowOff>
    </xdr:to>
    <xdr:cxnSp macro="">
      <xdr:nvCxnSpPr>
        <xdr:cNvPr id="175" name="直線コネクタ 174"/>
        <xdr:cNvCxnSpPr/>
      </xdr:nvCxnSpPr>
      <xdr:spPr>
        <a:xfrm>
          <a:off x="2908300" y="13303448"/>
          <a:ext cx="8890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25000</xdr:rowOff>
    </xdr:from>
    <xdr:to>
      <xdr:col>15</xdr:col>
      <xdr:colOff>50800</xdr:colOff>
      <xdr:row>77</xdr:row>
      <xdr:rowOff>101798</xdr:rowOff>
    </xdr:to>
    <xdr:cxnSp macro="">
      <xdr:nvCxnSpPr>
        <xdr:cNvPr id="178" name="直線コネクタ 177"/>
        <xdr:cNvCxnSpPr/>
      </xdr:nvCxnSpPr>
      <xdr:spPr>
        <a:xfrm>
          <a:off x="2019300" y="13226650"/>
          <a:ext cx="8890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25000</xdr:rowOff>
    </xdr:from>
    <xdr:to>
      <xdr:col>10</xdr:col>
      <xdr:colOff>114300</xdr:colOff>
      <xdr:row>77</xdr:row>
      <xdr:rowOff>65056</xdr:rowOff>
    </xdr:to>
    <xdr:cxnSp macro="">
      <xdr:nvCxnSpPr>
        <xdr:cNvPr id="181" name="直線コネクタ 180"/>
        <xdr:cNvCxnSpPr/>
      </xdr:nvCxnSpPr>
      <xdr:spPr>
        <a:xfrm flipV="1">
          <a:off x="1130300" y="13226650"/>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36560</xdr:rowOff>
    </xdr:from>
    <xdr:ext cx="599010" cy="259045"/>
    <xdr:sp macro="" textlink="">
      <xdr:nvSpPr>
        <xdr:cNvPr id="185" name="テキスト ボックス 184"/>
        <xdr:cNvSpPr txBox="1"/>
      </xdr:nvSpPr>
      <xdr:spPr>
        <a:xfrm>
          <a:off x="830795"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94495</xdr:rowOff>
    </xdr:from>
    <xdr:to>
      <xdr:col>24</xdr:col>
      <xdr:colOff>114300</xdr:colOff>
      <xdr:row>78</xdr:row>
      <xdr:rowOff>24645</xdr:rowOff>
    </xdr:to>
    <xdr:sp macro="" textlink="">
      <xdr:nvSpPr>
        <xdr:cNvPr id="191" name="楕円 190"/>
        <xdr:cNvSpPr/>
      </xdr:nvSpPr>
      <xdr:spPr>
        <a:xfrm>
          <a:off x="4584700" y="132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9422</xdr:rowOff>
    </xdr:from>
    <xdr:ext cx="599010" cy="259045"/>
    <xdr:sp macro="" textlink="">
      <xdr:nvSpPr>
        <xdr:cNvPr id="192" name="民生費該当値テキスト"/>
        <xdr:cNvSpPr txBox="1"/>
      </xdr:nvSpPr>
      <xdr:spPr>
        <a:xfrm>
          <a:off x="4686300" y="132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74423</xdr:rowOff>
    </xdr:from>
    <xdr:to>
      <xdr:col>20</xdr:col>
      <xdr:colOff>38100</xdr:colOff>
      <xdr:row>78</xdr:row>
      <xdr:rowOff>4573</xdr:rowOff>
    </xdr:to>
    <xdr:sp macro="" textlink="">
      <xdr:nvSpPr>
        <xdr:cNvPr id="193" name="楕円 192"/>
        <xdr:cNvSpPr/>
      </xdr:nvSpPr>
      <xdr:spPr>
        <a:xfrm>
          <a:off x="3746500" y="13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167150</xdr:rowOff>
    </xdr:from>
    <xdr:ext cx="599010" cy="259045"/>
    <xdr:sp macro="" textlink="">
      <xdr:nvSpPr>
        <xdr:cNvPr id="194" name="テキスト ボックス 193"/>
        <xdr:cNvSpPr txBox="1"/>
      </xdr:nvSpPr>
      <xdr:spPr>
        <a:xfrm>
          <a:off x="3497795" y="1336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50998</xdr:rowOff>
    </xdr:from>
    <xdr:to>
      <xdr:col>15</xdr:col>
      <xdr:colOff>101600</xdr:colOff>
      <xdr:row>77</xdr:row>
      <xdr:rowOff>152598</xdr:rowOff>
    </xdr:to>
    <xdr:sp macro="" textlink="">
      <xdr:nvSpPr>
        <xdr:cNvPr id="195" name="楕円 194"/>
        <xdr:cNvSpPr/>
      </xdr:nvSpPr>
      <xdr:spPr>
        <a:xfrm>
          <a:off x="28575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143725</xdr:rowOff>
    </xdr:from>
    <xdr:ext cx="599010" cy="259045"/>
    <xdr:sp macro="" textlink="">
      <xdr:nvSpPr>
        <xdr:cNvPr id="196" name="テキスト ボックス 195"/>
        <xdr:cNvSpPr txBox="1"/>
      </xdr:nvSpPr>
      <xdr:spPr>
        <a:xfrm>
          <a:off x="2608795" y="1334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145650</xdr:rowOff>
    </xdr:from>
    <xdr:to>
      <xdr:col>10</xdr:col>
      <xdr:colOff>165100</xdr:colOff>
      <xdr:row>77</xdr:row>
      <xdr:rowOff>75800</xdr:rowOff>
    </xdr:to>
    <xdr:sp macro="" textlink="">
      <xdr:nvSpPr>
        <xdr:cNvPr id="197" name="楕円 196"/>
        <xdr:cNvSpPr/>
      </xdr:nvSpPr>
      <xdr:spPr>
        <a:xfrm>
          <a:off x="1968500" y="131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66927</xdr:rowOff>
    </xdr:from>
    <xdr:ext cx="599010" cy="259045"/>
    <xdr:sp macro="" textlink="">
      <xdr:nvSpPr>
        <xdr:cNvPr id="198" name="テキスト ボックス 197"/>
        <xdr:cNvSpPr txBox="1"/>
      </xdr:nvSpPr>
      <xdr:spPr>
        <a:xfrm>
          <a:off x="1719795" y="132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14256</xdr:rowOff>
    </xdr:from>
    <xdr:to>
      <xdr:col>6</xdr:col>
      <xdr:colOff>38100</xdr:colOff>
      <xdr:row>77</xdr:row>
      <xdr:rowOff>115856</xdr:rowOff>
    </xdr:to>
    <xdr:sp macro="" textlink="">
      <xdr:nvSpPr>
        <xdr:cNvPr id="199" name="楕円 198"/>
        <xdr:cNvSpPr/>
      </xdr:nvSpPr>
      <xdr:spPr>
        <a:xfrm>
          <a:off x="1079500" y="132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106983</xdr:rowOff>
    </xdr:from>
    <xdr:ext cx="599010" cy="259045"/>
    <xdr:sp macro="" textlink="">
      <xdr:nvSpPr>
        <xdr:cNvPr id="200" name="テキスト ボックス 199"/>
        <xdr:cNvSpPr txBox="1"/>
      </xdr:nvSpPr>
      <xdr:spPr>
        <a:xfrm>
          <a:off x="830795" y="1330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109998</xdr:rowOff>
    </xdr:from>
    <xdr:to>
      <xdr:col>24</xdr:col>
      <xdr:colOff>63500</xdr:colOff>
      <xdr:row>96</xdr:row>
      <xdr:rowOff>159914</xdr:rowOff>
    </xdr:to>
    <xdr:cxnSp macro="">
      <xdr:nvCxnSpPr>
        <xdr:cNvPr id="232" name="直線コネクタ 231"/>
        <xdr:cNvCxnSpPr/>
      </xdr:nvCxnSpPr>
      <xdr:spPr>
        <a:xfrm flipV="1">
          <a:off x="3797300" y="16569198"/>
          <a:ext cx="838200" cy="4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120204</xdr:rowOff>
    </xdr:from>
    <xdr:to>
      <xdr:col>19</xdr:col>
      <xdr:colOff>177800</xdr:colOff>
      <xdr:row>96</xdr:row>
      <xdr:rowOff>159914</xdr:rowOff>
    </xdr:to>
    <xdr:cxnSp macro="">
      <xdr:nvCxnSpPr>
        <xdr:cNvPr id="235" name="直線コネクタ 234"/>
        <xdr:cNvCxnSpPr/>
      </xdr:nvCxnSpPr>
      <xdr:spPr>
        <a:xfrm>
          <a:off x="2908300" y="16407954"/>
          <a:ext cx="889000" cy="2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167100</xdr:rowOff>
    </xdr:from>
    <xdr:to>
      <xdr:col>15</xdr:col>
      <xdr:colOff>50800</xdr:colOff>
      <xdr:row>95</xdr:row>
      <xdr:rowOff>120204</xdr:rowOff>
    </xdr:to>
    <xdr:cxnSp macro="">
      <xdr:nvCxnSpPr>
        <xdr:cNvPr id="238" name="直線コネクタ 237"/>
        <xdr:cNvCxnSpPr/>
      </xdr:nvCxnSpPr>
      <xdr:spPr>
        <a:xfrm>
          <a:off x="2019300" y="16283400"/>
          <a:ext cx="889000" cy="1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167100</xdr:rowOff>
    </xdr:from>
    <xdr:to>
      <xdr:col>10</xdr:col>
      <xdr:colOff>114300</xdr:colOff>
      <xdr:row>95</xdr:row>
      <xdr:rowOff>143292</xdr:rowOff>
    </xdr:to>
    <xdr:cxnSp macro="">
      <xdr:nvCxnSpPr>
        <xdr:cNvPr id="241" name="直線コネクタ 240"/>
        <xdr:cNvCxnSpPr/>
      </xdr:nvCxnSpPr>
      <xdr:spPr>
        <a:xfrm flipV="1">
          <a:off x="1130300" y="16283400"/>
          <a:ext cx="889000" cy="14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120378</xdr:rowOff>
    </xdr:from>
    <xdr:ext cx="534377" cy="259045"/>
    <xdr:sp macro="" textlink="">
      <xdr:nvSpPr>
        <xdr:cNvPr id="245" name="テキスト ボックス 244"/>
        <xdr:cNvSpPr txBox="1"/>
      </xdr:nvSpPr>
      <xdr:spPr>
        <a:xfrm>
          <a:off x="863111" y="1657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59198</xdr:rowOff>
    </xdr:from>
    <xdr:to>
      <xdr:col>24</xdr:col>
      <xdr:colOff>114300</xdr:colOff>
      <xdr:row>96</xdr:row>
      <xdr:rowOff>160798</xdr:rowOff>
    </xdr:to>
    <xdr:sp macro="" textlink="">
      <xdr:nvSpPr>
        <xdr:cNvPr id="251" name="楕円 250"/>
        <xdr:cNvSpPr/>
      </xdr:nvSpPr>
      <xdr:spPr>
        <a:xfrm>
          <a:off x="4584700" y="165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82075</xdr:rowOff>
    </xdr:from>
    <xdr:ext cx="534377" cy="259045"/>
    <xdr:sp macro="" textlink="">
      <xdr:nvSpPr>
        <xdr:cNvPr id="252" name="衛生費該当値テキスト"/>
        <xdr:cNvSpPr txBox="1"/>
      </xdr:nvSpPr>
      <xdr:spPr>
        <a:xfrm>
          <a:off x="4686300" y="1636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109114</xdr:rowOff>
    </xdr:from>
    <xdr:to>
      <xdr:col>20</xdr:col>
      <xdr:colOff>38100</xdr:colOff>
      <xdr:row>97</xdr:row>
      <xdr:rowOff>39264</xdr:rowOff>
    </xdr:to>
    <xdr:sp macro="" textlink="">
      <xdr:nvSpPr>
        <xdr:cNvPr id="253" name="楕円 252"/>
        <xdr:cNvSpPr/>
      </xdr:nvSpPr>
      <xdr:spPr>
        <a:xfrm>
          <a:off x="3746500" y="165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55791</xdr:rowOff>
    </xdr:from>
    <xdr:ext cx="534377" cy="259045"/>
    <xdr:sp macro="" textlink="">
      <xdr:nvSpPr>
        <xdr:cNvPr id="254" name="テキスト ボックス 253"/>
        <xdr:cNvSpPr txBox="1"/>
      </xdr:nvSpPr>
      <xdr:spPr>
        <a:xfrm>
          <a:off x="3530111" y="163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69404</xdr:rowOff>
    </xdr:from>
    <xdr:to>
      <xdr:col>15</xdr:col>
      <xdr:colOff>101600</xdr:colOff>
      <xdr:row>95</xdr:row>
      <xdr:rowOff>171004</xdr:rowOff>
    </xdr:to>
    <xdr:sp macro="" textlink="">
      <xdr:nvSpPr>
        <xdr:cNvPr id="255" name="楕円 254"/>
        <xdr:cNvSpPr/>
      </xdr:nvSpPr>
      <xdr:spPr>
        <a:xfrm>
          <a:off x="2857500" y="163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16081</xdr:rowOff>
    </xdr:from>
    <xdr:ext cx="534377" cy="259045"/>
    <xdr:sp macro="" textlink="">
      <xdr:nvSpPr>
        <xdr:cNvPr id="256" name="テキスト ボックス 255"/>
        <xdr:cNvSpPr txBox="1"/>
      </xdr:nvSpPr>
      <xdr:spPr>
        <a:xfrm>
          <a:off x="2641111" y="161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116300</xdr:rowOff>
    </xdr:from>
    <xdr:to>
      <xdr:col>10</xdr:col>
      <xdr:colOff>165100</xdr:colOff>
      <xdr:row>95</xdr:row>
      <xdr:rowOff>46450</xdr:rowOff>
    </xdr:to>
    <xdr:sp macro="" textlink="">
      <xdr:nvSpPr>
        <xdr:cNvPr id="257" name="楕円 256"/>
        <xdr:cNvSpPr/>
      </xdr:nvSpPr>
      <xdr:spPr>
        <a:xfrm>
          <a:off x="1968500" y="16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62977</xdr:rowOff>
    </xdr:from>
    <xdr:ext cx="534377" cy="259045"/>
    <xdr:sp macro="" textlink="">
      <xdr:nvSpPr>
        <xdr:cNvPr id="258" name="テキスト ボックス 257"/>
        <xdr:cNvSpPr txBox="1"/>
      </xdr:nvSpPr>
      <xdr:spPr>
        <a:xfrm>
          <a:off x="1752111" y="160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92492</xdr:rowOff>
    </xdr:from>
    <xdr:to>
      <xdr:col>6</xdr:col>
      <xdr:colOff>38100</xdr:colOff>
      <xdr:row>96</xdr:row>
      <xdr:rowOff>22642</xdr:rowOff>
    </xdr:to>
    <xdr:sp macro="" textlink="">
      <xdr:nvSpPr>
        <xdr:cNvPr id="259" name="楕円 258"/>
        <xdr:cNvSpPr/>
      </xdr:nvSpPr>
      <xdr:spPr>
        <a:xfrm>
          <a:off x="1079500" y="16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39169</xdr:rowOff>
    </xdr:from>
    <xdr:ext cx="534377" cy="259045"/>
    <xdr:sp macro="" textlink="">
      <xdr:nvSpPr>
        <xdr:cNvPr id="260" name="テキスト ボックス 259"/>
        <xdr:cNvSpPr txBox="1"/>
      </xdr:nvSpPr>
      <xdr:spPr>
        <a:xfrm>
          <a:off x="863111" y="161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82931</xdr:rowOff>
    </xdr:from>
    <xdr:to>
      <xdr:col>55</xdr:col>
      <xdr:colOff>0</xdr:colOff>
      <xdr:row>37</xdr:row>
      <xdr:rowOff>107124</xdr:rowOff>
    </xdr:to>
    <xdr:cxnSp macro="">
      <xdr:nvCxnSpPr>
        <xdr:cNvPr id="289" name="直線コネクタ 288"/>
        <xdr:cNvCxnSpPr/>
      </xdr:nvCxnSpPr>
      <xdr:spPr>
        <a:xfrm>
          <a:off x="9639300" y="6426581"/>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85979</xdr:rowOff>
    </xdr:to>
    <xdr:cxnSp macro="">
      <xdr:nvCxnSpPr>
        <xdr:cNvPr id="292" name="直線コネクタ 291"/>
        <xdr:cNvCxnSpPr/>
      </xdr:nvCxnSpPr>
      <xdr:spPr>
        <a:xfrm flipV="1">
          <a:off x="8750300" y="642658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91313</xdr:rowOff>
    </xdr:from>
    <xdr:to>
      <xdr:col>45</xdr:col>
      <xdr:colOff>177800</xdr:colOff>
      <xdr:row>37</xdr:row>
      <xdr:rowOff>85979</xdr:rowOff>
    </xdr:to>
    <xdr:cxnSp macro="">
      <xdr:nvCxnSpPr>
        <xdr:cNvPr id="295" name="直線コネクタ 294"/>
        <xdr:cNvCxnSpPr/>
      </xdr:nvCxnSpPr>
      <xdr:spPr>
        <a:xfrm>
          <a:off x="7861300" y="6092063"/>
          <a:ext cx="8890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155511</xdr:rowOff>
    </xdr:from>
    <xdr:to>
      <xdr:col>41</xdr:col>
      <xdr:colOff>50800</xdr:colOff>
      <xdr:row>35</xdr:row>
      <xdr:rowOff>91313</xdr:rowOff>
    </xdr:to>
    <xdr:cxnSp macro="">
      <xdr:nvCxnSpPr>
        <xdr:cNvPr id="298" name="直線コネクタ 297"/>
        <xdr:cNvCxnSpPr/>
      </xdr:nvCxnSpPr>
      <xdr:spPr>
        <a:xfrm>
          <a:off x="6972300" y="5984811"/>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95331</xdr:rowOff>
    </xdr:from>
    <xdr:ext cx="378565" cy="259045"/>
    <xdr:sp macro="" textlink="">
      <xdr:nvSpPr>
        <xdr:cNvPr id="302" name="テキスト ボックス 301"/>
        <xdr:cNvSpPr txBox="1"/>
      </xdr:nvSpPr>
      <xdr:spPr>
        <a:xfrm>
          <a:off x="6783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56324</xdr:rowOff>
    </xdr:from>
    <xdr:to>
      <xdr:col>55</xdr:col>
      <xdr:colOff>50800</xdr:colOff>
      <xdr:row>37</xdr:row>
      <xdr:rowOff>157924</xdr:rowOff>
    </xdr:to>
    <xdr:sp macro="" textlink="">
      <xdr:nvSpPr>
        <xdr:cNvPr id="308" name="楕円 307"/>
        <xdr:cNvSpPr/>
      </xdr:nvSpPr>
      <xdr:spPr>
        <a:xfrm>
          <a:off x="104267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79201</xdr:rowOff>
    </xdr:from>
    <xdr:ext cx="469744" cy="259045"/>
    <xdr:sp macro="" textlink="">
      <xdr:nvSpPr>
        <xdr:cNvPr id="309" name="労働費該当値テキスト"/>
        <xdr:cNvSpPr txBox="1"/>
      </xdr:nvSpPr>
      <xdr:spPr>
        <a:xfrm>
          <a:off x="10528300" y="62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32131</xdr:rowOff>
    </xdr:from>
    <xdr:to>
      <xdr:col>50</xdr:col>
      <xdr:colOff>165100</xdr:colOff>
      <xdr:row>37</xdr:row>
      <xdr:rowOff>133731</xdr:rowOff>
    </xdr:to>
    <xdr:sp macro="" textlink="">
      <xdr:nvSpPr>
        <xdr:cNvPr id="310" name="楕円 309"/>
        <xdr:cNvSpPr/>
      </xdr:nvSpPr>
      <xdr:spPr>
        <a:xfrm>
          <a:off x="9588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150258</xdr:rowOff>
    </xdr:from>
    <xdr:ext cx="469744" cy="259045"/>
    <xdr:sp macro="" textlink="">
      <xdr:nvSpPr>
        <xdr:cNvPr id="311" name="テキスト ボックス 310"/>
        <xdr:cNvSpPr txBox="1"/>
      </xdr:nvSpPr>
      <xdr:spPr>
        <a:xfrm>
          <a:off x="9404428"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35179</xdr:rowOff>
    </xdr:from>
    <xdr:to>
      <xdr:col>46</xdr:col>
      <xdr:colOff>38100</xdr:colOff>
      <xdr:row>37</xdr:row>
      <xdr:rowOff>136779</xdr:rowOff>
    </xdr:to>
    <xdr:sp macro="" textlink="">
      <xdr:nvSpPr>
        <xdr:cNvPr id="312" name="楕円 311"/>
        <xdr:cNvSpPr/>
      </xdr:nvSpPr>
      <xdr:spPr>
        <a:xfrm>
          <a:off x="8699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153306</xdr:rowOff>
    </xdr:from>
    <xdr:ext cx="469744" cy="259045"/>
    <xdr:sp macro="" textlink="">
      <xdr:nvSpPr>
        <xdr:cNvPr id="313" name="テキスト ボックス 312"/>
        <xdr:cNvSpPr txBox="1"/>
      </xdr:nvSpPr>
      <xdr:spPr>
        <a:xfrm>
          <a:off x="8515428" y="61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40513</xdr:rowOff>
    </xdr:from>
    <xdr:to>
      <xdr:col>41</xdr:col>
      <xdr:colOff>101600</xdr:colOff>
      <xdr:row>35</xdr:row>
      <xdr:rowOff>142113</xdr:rowOff>
    </xdr:to>
    <xdr:sp macro="" textlink="">
      <xdr:nvSpPr>
        <xdr:cNvPr id="314" name="楕円 313"/>
        <xdr:cNvSpPr/>
      </xdr:nvSpPr>
      <xdr:spPr>
        <a:xfrm>
          <a:off x="7810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158640</xdr:rowOff>
    </xdr:from>
    <xdr:ext cx="469744" cy="259045"/>
    <xdr:sp macro="" textlink="">
      <xdr:nvSpPr>
        <xdr:cNvPr id="315" name="テキスト ボックス 314"/>
        <xdr:cNvSpPr txBox="1"/>
      </xdr:nvSpPr>
      <xdr:spPr>
        <a:xfrm>
          <a:off x="7626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104711</xdr:rowOff>
    </xdr:from>
    <xdr:to>
      <xdr:col>36</xdr:col>
      <xdr:colOff>165100</xdr:colOff>
      <xdr:row>35</xdr:row>
      <xdr:rowOff>34861</xdr:rowOff>
    </xdr:to>
    <xdr:sp macro="" textlink="">
      <xdr:nvSpPr>
        <xdr:cNvPr id="316" name="楕円 315"/>
        <xdr:cNvSpPr/>
      </xdr:nvSpPr>
      <xdr:spPr>
        <a:xfrm>
          <a:off x="6921500" y="59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51388</xdr:rowOff>
    </xdr:from>
    <xdr:ext cx="469744" cy="259045"/>
    <xdr:sp macro="" textlink="">
      <xdr:nvSpPr>
        <xdr:cNvPr id="317" name="テキスト ボックス 316"/>
        <xdr:cNvSpPr txBox="1"/>
      </xdr:nvSpPr>
      <xdr:spPr>
        <a:xfrm>
          <a:off x="6737428" y="570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16172</xdr:rowOff>
    </xdr:from>
    <xdr:to>
      <xdr:col>55</xdr:col>
      <xdr:colOff>0</xdr:colOff>
      <xdr:row>58</xdr:row>
      <xdr:rowOff>56825</xdr:rowOff>
    </xdr:to>
    <xdr:cxnSp macro="">
      <xdr:nvCxnSpPr>
        <xdr:cNvPr id="346" name="直線コネクタ 345"/>
        <xdr:cNvCxnSpPr/>
      </xdr:nvCxnSpPr>
      <xdr:spPr>
        <a:xfrm flipV="1">
          <a:off x="9639300" y="9960272"/>
          <a:ext cx="8382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33264</xdr:rowOff>
    </xdr:from>
    <xdr:to>
      <xdr:col>50</xdr:col>
      <xdr:colOff>114300</xdr:colOff>
      <xdr:row>58</xdr:row>
      <xdr:rowOff>56825</xdr:rowOff>
    </xdr:to>
    <xdr:cxnSp macro="">
      <xdr:nvCxnSpPr>
        <xdr:cNvPr id="349" name="直線コネクタ 348"/>
        <xdr:cNvCxnSpPr/>
      </xdr:nvCxnSpPr>
      <xdr:spPr>
        <a:xfrm>
          <a:off x="8750300" y="9977364"/>
          <a:ext cx="889000" cy="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33264</xdr:rowOff>
    </xdr:from>
    <xdr:to>
      <xdr:col>45</xdr:col>
      <xdr:colOff>177800</xdr:colOff>
      <xdr:row>58</xdr:row>
      <xdr:rowOff>40366</xdr:rowOff>
    </xdr:to>
    <xdr:cxnSp macro="">
      <xdr:nvCxnSpPr>
        <xdr:cNvPr id="352" name="直線コネクタ 351"/>
        <xdr:cNvCxnSpPr/>
      </xdr:nvCxnSpPr>
      <xdr:spPr>
        <a:xfrm flipV="1">
          <a:off x="7861300" y="9977364"/>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40366</xdr:rowOff>
    </xdr:from>
    <xdr:to>
      <xdr:col>41</xdr:col>
      <xdr:colOff>50800</xdr:colOff>
      <xdr:row>58</xdr:row>
      <xdr:rowOff>44374</xdr:rowOff>
    </xdr:to>
    <xdr:cxnSp macro="">
      <xdr:nvCxnSpPr>
        <xdr:cNvPr id="355" name="直線コネクタ 354"/>
        <xdr:cNvCxnSpPr/>
      </xdr:nvCxnSpPr>
      <xdr:spPr>
        <a:xfrm flipV="1">
          <a:off x="6972300" y="9984466"/>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73548</xdr:rowOff>
    </xdr:from>
    <xdr:ext cx="534377" cy="259045"/>
    <xdr:sp macro="" textlink="">
      <xdr:nvSpPr>
        <xdr:cNvPr id="359" name="テキスト ボックス 358"/>
        <xdr:cNvSpPr txBox="1"/>
      </xdr:nvSpPr>
      <xdr:spPr>
        <a:xfrm>
          <a:off x="6705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136822</xdr:rowOff>
    </xdr:from>
    <xdr:to>
      <xdr:col>55</xdr:col>
      <xdr:colOff>50800</xdr:colOff>
      <xdr:row>58</xdr:row>
      <xdr:rowOff>66972</xdr:rowOff>
    </xdr:to>
    <xdr:sp macro="" textlink="">
      <xdr:nvSpPr>
        <xdr:cNvPr id="365" name="楕円 364"/>
        <xdr:cNvSpPr/>
      </xdr:nvSpPr>
      <xdr:spPr>
        <a:xfrm>
          <a:off x="10426700" y="990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115249</xdr:rowOff>
    </xdr:from>
    <xdr:ext cx="534377" cy="259045"/>
    <xdr:sp macro="" textlink="">
      <xdr:nvSpPr>
        <xdr:cNvPr id="366" name="農林水産業費該当値テキスト"/>
        <xdr:cNvSpPr txBox="1"/>
      </xdr:nvSpPr>
      <xdr:spPr>
        <a:xfrm>
          <a:off x="10528300" y="988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6025</xdr:rowOff>
    </xdr:from>
    <xdr:to>
      <xdr:col>50</xdr:col>
      <xdr:colOff>165100</xdr:colOff>
      <xdr:row>58</xdr:row>
      <xdr:rowOff>107625</xdr:rowOff>
    </xdr:to>
    <xdr:sp macro="" textlink="">
      <xdr:nvSpPr>
        <xdr:cNvPr id="367" name="楕円 366"/>
        <xdr:cNvSpPr/>
      </xdr:nvSpPr>
      <xdr:spPr>
        <a:xfrm>
          <a:off x="9588500" y="99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98752</xdr:rowOff>
    </xdr:from>
    <xdr:ext cx="534377" cy="259045"/>
    <xdr:sp macro="" textlink="">
      <xdr:nvSpPr>
        <xdr:cNvPr id="368" name="テキスト ボックス 367"/>
        <xdr:cNvSpPr txBox="1"/>
      </xdr:nvSpPr>
      <xdr:spPr>
        <a:xfrm>
          <a:off x="9372111" y="100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153914</xdr:rowOff>
    </xdr:from>
    <xdr:to>
      <xdr:col>46</xdr:col>
      <xdr:colOff>38100</xdr:colOff>
      <xdr:row>58</xdr:row>
      <xdr:rowOff>84064</xdr:rowOff>
    </xdr:to>
    <xdr:sp macro="" textlink="">
      <xdr:nvSpPr>
        <xdr:cNvPr id="369" name="楕円 368"/>
        <xdr:cNvSpPr/>
      </xdr:nvSpPr>
      <xdr:spPr>
        <a:xfrm>
          <a:off x="8699500" y="9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75191</xdr:rowOff>
    </xdr:from>
    <xdr:ext cx="534377" cy="259045"/>
    <xdr:sp macro="" textlink="">
      <xdr:nvSpPr>
        <xdr:cNvPr id="370" name="テキスト ボックス 369"/>
        <xdr:cNvSpPr txBox="1"/>
      </xdr:nvSpPr>
      <xdr:spPr>
        <a:xfrm>
          <a:off x="8483111" y="100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161016</xdr:rowOff>
    </xdr:from>
    <xdr:to>
      <xdr:col>41</xdr:col>
      <xdr:colOff>101600</xdr:colOff>
      <xdr:row>58</xdr:row>
      <xdr:rowOff>91166</xdr:rowOff>
    </xdr:to>
    <xdr:sp macro="" textlink="">
      <xdr:nvSpPr>
        <xdr:cNvPr id="371" name="楕円 370"/>
        <xdr:cNvSpPr/>
      </xdr:nvSpPr>
      <xdr:spPr>
        <a:xfrm>
          <a:off x="7810500" y="99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82293</xdr:rowOff>
    </xdr:from>
    <xdr:ext cx="534377" cy="259045"/>
    <xdr:sp macro="" textlink="">
      <xdr:nvSpPr>
        <xdr:cNvPr id="372" name="テキスト ボックス 371"/>
        <xdr:cNvSpPr txBox="1"/>
      </xdr:nvSpPr>
      <xdr:spPr>
        <a:xfrm>
          <a:off x="7594111" y="100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165024</xdr:rowOff>
    </xdr:from>
    <xdr:to>
      <xdr:col>36</xdr:col>
      <xdr:colOff>165100</xdr:colOff>
      <xdr:row>58</xdr:row>
      <xdr:rowOff>95174</xdr:rowOff>
    </xdr:to>
    <xdr:sp macro="" textlink="">
      <xdr:nvSpPr>
        <xdr:cNvPr id="373" name="楕円 372"/>
        <xdr:cNvSpPr/>
      </xdr:nvSpPr>
      <xdr:spPr>
        <a:xfrm>
          <a:off x="6921500" y="99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86301</xdr:rowOff>
    </xdr:from>
    <xdr:ext cx="534377" cy="259045"/>
    <xdr:sp macro="" textlink="">
      <xdr:nvSpPr>
        <xdr:cNvPr id="374" name="テキスト ボックス 373"/>
        <xdr:cNvSpPr txBox="1"/>
      </xdr:nvSpPr>
      <xdr:spPr>
        <a:xfrm>
          <a:off x="6705111" y="100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33561</xdr:rowOff>
    </xdr:from>
    <xdr:to>
      <xdr:col>55</xdr:col>
      <xdr:colOff>0</xdr:colOff>
      <xdr:row>77</xdr:row>
      <xdr:rowOff>60833</xdr:rowOff>
    </xdr:to>
    <xdr:cxnSp macro="">
      <xdr:nvCxnSpPr>
        <xdr:cNvPr id="401" name="直線コネクタ 400"/>
        <xdr:cNvCxnSpPr/>
      </xdr:nvCxnSpPr>
      <xdr:spPr>
        <a:xfrm>
          <a:off x="9639300" y="13063761"/>
          <a:ext cx="838200" cy="1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33561</xdr:rowOff>
    </xdr:from>
    <xdr:to>
      <xdr:col>50</xdr:col>
      <xdr:colOff>114300</xdr:colOff>
      <xdr:row>77</xdr:row>
      <xdr:rowOff>64971</xdr:rowOff>
    </xdr:to>
    <xdr:cxnSp macro="">
      <xdr:nvCxnSpPr>
        <xdr:cNvPr id="404" name="直線コネクタ 403"/>
        <xdr:cNvCxnSpPr/>
      </xdr:nvCxnSpPr>
      <xdr:spPr>
        <a:xfrm flipV="1">
          <a:off x="8750300" y="13063761"/>
          <a:ext cx="889000" cy="20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64971</xdr:rowOff>
    </xdr:from>
    <xdr:to>
      <xdr:col>45</xdr:col>
      <xdr:colOff>177800</xdr:colOff>
      <xdr:row>77</xdr:row>
      <xdr:rowOff>130397</xdr:rowOff>
    </xdr:to>
    <xdr:cxnSp macro="">
      <xdr:nvCxnSpPr>
        <xdr:cNvPr id="407" name="直線コネクタ 406"/>
        <xdr:cNvCxnSpPr/>
      </xdr:nvCxnSpPr>
      <xdr:spPr>
        <a:xfrm flipV="1">
          <a:off x="7861300" y="13266621"/>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130397</xdr:rowOff>
    </xdr:from>
    <xdr:to>
      <xdr:col>41</xdr:col>
      <xdr:colOff>50800</xdr:colOff>
      <xdr:row>78</xdr:row>
      <xdr:rowOff>3294</xdr:rowOff>
    </xdr:to>
    <xdr:cxnSp macro="">
      <xdr:nvCxnSpPr>
        <xdr:cNvPr id="410" name="直線コネクタ 409"/>
        <xdr:cNvCxnSpPr/>
      </xdr:nvCxnSpPr>
      <xdr:spPr>
        <a:xfrm flipV="1">
          <a:off x="6972300" y="13332047"/>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4" name="テキスト ボックス 413"/>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10033</xdr:rowOff>
    </xdr:from>
    <xdr:to>
      <xdr:col>55</xdr:col>
      <xdr:colOff>50800</xdr:colOff>
      <xdr:row>77</xdr:row>
      <xdr:rowOff>111633</xdr:rowOff>
    </xdr:to>
    <xdr:sp macro="" textlink="">
      <xdr:nvSpPr>
        <xdr:cNvPr id="420" name="楕円 419"/>
        <xdr:cNvSpPr/>
      </xdr:nvSpPr>
      <xdr:spPr>
        <a:xfrm>
          <a:off x="10426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159910</xdr:rowOff>
    </xdr:from>
    <xdr:ext cx="534377" cy="259045"/>
    <xdr:sp macro="" textlink="">
      <xdr:nvSpPr>
        <xdr:cNvPr id="421" name="商工費該当値テキスト"/>
        <xdr:cNvSpPr txBox="1"/>
      </xdr:nvSpPr>
      <xdr:spPr>
        <a:xfrm>
          <a:off x="10528300" y="13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154211</xdr:rowOff>
    </xdr:from>
    <xdr:to>
      <xdr:col>50</xdr:col>
      <xdr:colOff>165100</xdr:colOff>
      <xdr:row>76</xdr:row>
      <xdr:rowOff>84361</xdr:rowOff>
    </xdr:to>
    <xdr:sp macro="" textlink="">
      <xdr:nvSpPr>
        <xdr:cNvPr id="422" name="楕円 421"/>
        <xdr:cNvSpPr/>
      </xdr:nvSpPr>
      <xdr:spPr>
        <a:xfrm>
          <a:off x="9588500" y="130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100888</xdr:rowOff>
    </xdr:from>
    <xdr:ext cx="534377" cy="259045"/>
    <xdr:sp macro="" textlink="">
      <xdr:nvSpPr>
        <xdr:cNvPr id="423" name="テキスト ボックス 422"/>
        <xdr:cNvSpPr txBox="1"/>
      </xdr:nvSpPr>
      <xdr:spPr>
        <a:xfrm>
          <a:off x="9372111" y="127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14171</xdr:rowOff>
    </xdr:from>
    <xdr:to>
      <xdr:col>46</xdr:col>
      <xdr:colOff>38100</xdr:colOff>
      <xdr:row>77</xdr:row>
      <xdr:rowOff>115771</xdr:rowOff>
    </xdr:to>
    <xdr:sp macro="" textlink="">
      <xdr:nvSpPr>
        <xdr:cNvPr id="424" name="楕円 423"/>
        <xdr:cNvSpPr/>
      </xdr:nvSpPr>
      <xdr:spPr>
        <a:xfrm>
          <a:off x="8699500" y="132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106898</xdr:rowOff>
    </xdr:from>
    <xdr:ext cx="534377" cy="259045"/>
    <xdr:sp macro="" textlink="">
      <xdr:nvSpPr>
        <xdr:cNvPr id="425" name="テキスト ボックス 424"/>
        <xdr:cNvSpPr txBox="1"/>
      </xdr:nvSpPr>
      <xdr:spPr>
        <a:xfrm>
          <a:off x="8483111" y="133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79597</xdr:rowOff>
    </xdr:from>
    <xdr:to>
      <xdr:col>41</xdr:col>
      <xdr:colOff>101600</xdr:colOff>
      <xdr:row>78</xdr:row>
      <xdr:rowOff>9747</xdr:rowOff>
    </xdr:to>
    <xdr:sp macro="" textlink="">
      <xdr:nvSpPr>
        <xdr:cNvPr id="426" name="楕円 425"/>
        <xdr:cNvSpPr/>
      </xdr:nvSpPr>
      <xdr:spPr>
        <a:xfrm>
          <a:off x="7810500" y="132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874</xdr:rowOff>
    </xdr:from>
    <xdr:ext cx="469744" cy="259045"/>
    <xdr:sp macro="" textlink="">
      <xdr:nvSpPr>
        <xdr:cNvPr id="427" name="テキスト ボックス 426"/>
        <xdr:cNvSpPr txBox="1"/>
      </xdr:nvSpPr>
      <xdr:spPr>
        <a:xfrm>
          <a:off x="7626428" y="133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123944</xdr:rowOff>
    </xdr:from>
    <xdr:to>
      <xdr:col>36</xdr:col>
      <xdr:colOff>165100</xdr:colOff>
      <xdr:row>78</xdr:row>
      <xdr:rowOff>54094</xdr:rowOff>
    </xdr:to>
    <xdr:sp macro="" textlink="">
      <xdr:nvSpPr>
        <xdr:cNvPr id="428" name="楕円 427"/>
        <xdr:cNvSpPr/>
      </xdr:nvSpPr>
      <xdr:spPr>
        <a:xfrm>
          <a:off x="6921500" y="13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45221</xdr:rowOff>
    </xdr:from>
    <xdr:ext cx="469744" cy="259045"/>
    <xdr:sp macro="" textlink="">
      <xdr:nvSpPr>
        <xdr:cNvPr id="429" name="テキスト ボックス 428"/>
        <xdr:cNvSpPr txBox="1"/>
      </xdr:nvSpPr>
      <xdr:spPr>
        <a:xfrm>
          <a:off x="6737428" y="134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157456</xdr:rowOff>
    </xdr:from>
    <xdr:to>
      <xdr:col>55</xdr:col>
      <xdr:colOff>0</xdr:colOff>
      <xdr:row>98</xdr:row>
      <xdr:rowOff>158797</xdr:rowOff>
    </xdr:to>
    <xdr:cxnSp macro="">
      <xdr:nvCxnSpPr>
        <xdr:cNvPr id="458" name="直線コネクタ 457"/>
        <xdr:cNvCxnSpPr/>
      </xdr:nvCxnSpPr>
      <xdr:spPr>
        <a:xfrm>
          <a:off x="9639300" y="16959556"/>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157456</xdr:rowOff>
    </xdr:from>
    <xdr:to>
      <xdr:col>50</xdr:col>
      <xdr:colOff>114300</xdr:colOff>
      <xdr:row>98</xdr:row>
      <xdr:rowOff>161367</xdr:rowOff>
    </xdr:to>
    <xdr:cxnSp macro="">
      <xdr:nvCxnSpPr>
        <xdr:cNvPr id="461" name="直線コネクタ 460"/>
        <xdr:cNvCxnSpPr/>
      </xdr:nvCxnSpPr>
      <xdr:spPr>
        <a:xfrm flipV="1">
          <a:off x="8750300" y="16959556"/>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155542</xdr:rowOff>
    </xdr:from>
    <xdr:to>
      <xdr:col>45</xdr:col>
      <xdr:colOff>177800</xdr:colOff>
      <xdr:row>98</xdr:row>
      <xdr:rowOff>161367</xdr:rowOff>
    </xdr:to>
    <xdr:cxnSp macro="">
      <xdr:nvCxnSpPr>
        <xdr:cNvPr id="464" name="直線コネクタ 463"/>
        <xdr:cNvCxnSpPr/>
      </xdr:nvCxnSpPr>
      <xdr:spPr>
        <a:xfrm>
          <a:off x="7861300" y="16957642"/>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136668</xdr:rowOff>
    </xdr:from>
    <xdr:to>
      <xdr:col>41</xdr:col>
      <xdr:colOff>50800</xdr:colOff>
      <xdr:row>98</xdr:row>
      <xdr:rowOff>155542</xdr:rowOff>
    </xdr:to>
    <xdr:cxnSp macro="">
      <xdr:nvCxnSpPr>
        <xdr:cNvPr id="467" name="直線コネクタ 466"/>
        <xdr:cNvCxnSpPr/>
      </xdr:nvCxnSpPr>
      <xdr:spPr>
        <a:xfrm>
          <a:off x="6972300" y="16938768"/>
          <a:ext cx="889000" cy="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18169</xdr:rowOff>
    </xdr:from>
    <xdr:ext cx="534377" cy="259045"/>
    <xdr:sp macro="" textlink="">
      <xdr:nvSpPr>
        <xdr:cNvPr id="471" name="テキスト ボックス 470"/>
        <xdr:cNvSpPr txBox="1"/>
      </xdr:nvSpPr>
      <xdr:spPr>
        <a:xfrm>
          <a:off x="670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107997</xdr:rowOff>
    </xdr:from>
    <xdr:to>
      <xdr:col>55</xdr:col>
      <xdr:colOff>50800</xdr:colOff>
      <xdr:row>99</xdr:row>
      <xdr:rowOff>38147</xdr:rowOff>
    </xdr:to>
    <xdr:sp macro="" textlink="">
      <xdr:nvSpPr>
        <xdr:cNvPr id="477" name="楕円 476"/>
        <xdr:cNvSpPr/>
      </xdr:nvSpPr>
      <xdr:spPr>
        <a:xfrm>
          <a:off x="10426700" y="169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106656</xdr:rowOff>
    </xdr:from>
    <xdr:to>
      <xdr:col>50</xdr:col>
      <xdr:colOff>165100</xdr:colOff>
      <xdr:row>99</xdr:row>
      <xdr:rowOff>36806</xdr:rowOff>
    </xdr:to>
    <xdr:sp macro="" textlink="">
      <xdr:nvSpPr>
        <xdr:cNvPr id="479" name="楕円 478"/>
        <xdr:cNvSpPr/>
      </xdr:nvSpPr>
      <xdr:spPr>
        <a:xfrm>
          <a:off x="9588500" y="169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27933</xdr:rowOff>
    </xdr:from>
    <xdr:ext cx="534377" cy="259045"/>
    <xdr:sp macro="" textlink="">
      <xdr:nvSpPr>
        <xdr:cNvPr id="480" name="テキスト ボックス 479"/>
        <xdr:cNvSpPr txBox="1"/>
      </xdr:nvSpPr>
      <xdr:spPr>
        <a:xfrm>
          <a:off x="9372111" y="170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110567</xdr:rowOff>
    </xdr:from>
    <xdr:to>
      <xdr:col>46</xdr:col>
      <xdr:colOff>38100</xdr:colOff>
      <xdr:row>99</xdr:row>
      <xdr:rowOff>40717</xdr:rowOff>
    </xdr:to>
    <xdr:sp macro="" textlink="">
      <xdr:nvSpPr>
        <xdr:cNvPr id="481" name="楕円 480"/>
        <xdr:cNvSpPr/>
      </xdr:nvSpPr>
      <xdr:spPr>
        <a:xfrm>
          <a:off x="8699500" y="169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31844</xdr:rowOff>
    </xdr:from>
    <xdr:ext cx="534377" cy="259045"/>
    <xdr:sp macro="" textlink="">
      <xdr:nvSpPr>
        <xdr:cNvPr id="482" name="テキスト ボックス 481"/>
        <xdr:cNvSpPr txBox="1"/>
      </xdr:nvSpPr>
      <xdr:spPr>
        <a:xfrm>
          <a:off x="8483111" y="170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104742</xdr:rowOff>
    </xdr:from>
    <xdr:to>
      <xdr:col>41</xdr:col>
      <xdr:colOff>101600</xdr:colOff>
      <xdr:row>99</xdr:row>
      <xdr:rowOff>34892</xdr:rowOff>
    </xdr:to>
    <xdr:sp macro="" textlink="">
      <xdr:nvSpPr>
        <xdr:cNvPr id="483" name="楕円 482"/>
        <xdr:cNvSpPr/>
      </xdr:nvSpPr>
      <xdr:spPr>
        <a:xfrm>
          <a:off x="7810500" y="169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26019</xdr:rowOff>
    </xdr:from>
    <xdr:ext cx="534377" cy="259045"/>
    <xdr:sp macro="" textlink="">
      <xdr:nvSpPr>
        <xdr:cNvPr id="484" name="テキスト ボックス 483"/>
        <xdr:cNvSpPr txBox="1"/>
      </xdr:nvSpPr>
      <xdr:spPr>
        <a:xfrm>
          <a:off x="7594111" y="169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85868</xdr:rowOff>
    </xdr:from>
    <xdr:to>
      <xdr:col>36</xdr:col>
      <xdr:colOff>165100</xdr:colOff>
      <xdr:row>99</xdr:row>
      <xdr:rowOff>16018</xdr:rowOff>
    </xdr:to>
    <xdr:sp macro="" textlink="">
      <xdr:nvSpPr>
        <xdr:cNvPr id="485" name="楕円 484"/>
        <xdr:cNvSpPr/>
      </xdr:nvSpPr>
      <xdr:spPr>
        <a:xfrm>
          <a:off x="6921500" y="168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32545</xdr:rowOff>
    </xdr:from>
    <xdr:ext cx="534377" cy="259045"/>
    <xdr:sp macro="" textlink="">
      <xdr:nvSpPr>
        <xdr:cNvPr id="486" name="テキスト ボックス 485"/>
        <xdr:cNvSpPr txBox="1"/>
      </xdr:nvSpPr>
      <xdr:spPr>
        <a:xfrm>
          <a:off x="6705111" y="166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170199</xdr:rowOff>
    </xdr:from>
    <xdr:to>
      <xdr:col>85</xdr:col>
      <xdr:colOff>127000</xdr:colOff>
      <xdr:row>37</xdr:row>
      <xdr:rowOff>34353</xdr:rowOff>
    </xdr:to>
    <xdr:cxnSp macro="">
      <xdr:nvCxnSpPr>
        <xdr:cNvPr id="515" name="直線コネクタ 514"/>
        <xdr:cNvCxnSpPr/>
      </xdr:nvCxnSpPr>
      <xdr:spPr>
        <a:xfrm flipV="1">
          <a:off x="15481300" y="6342399"/>
          <a:ext cx="8382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34353</xdr:rowOff>
    </xdr:from>
    <xdr:to>
      <xdr:col>81</xdr:col>
      <xdr:colOff>50800</xdr:colOff>
      <xdr:row>37</xdr:row>
      <xdr:rowOff>55766</xdr:rowOff>
    </xdr:to>
    <xdr:cxnSp macro="">
      <xdr:nvCxnSpPr>
        <xdr:cNvPr id="518" name="直線コネクタ 517"/>
        <xdr:cNvCxnSpPr/>
      </xdr:nvCxnSpPr>
      <xdr:spPr>
        <a:xfrm flipV="1">
          <a:off x="14592300" y="6378003"/>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55766</xdr:rowOff>
    </xdr:from>
    <xdr:to>
      <xdr:col>76</xdr:col>
      <xdr:colOff>114300</xdr:colOff>
      <xdr:row>37</xdr:row>
      <xdr:rowOff>60490</xdr:rowOff>
    </xdr:to>
    <xdr:cxnSp macro="">
      <xdr:nvCxnSpPr>
        <xdr:cNvPr id="521" name="直線コネクタ 520"/>
        <xdr:cNvCxnSpPr/>
      </xdr:nvCxnSpPr>
      <xdr:spPr>
        <a:xfrm flipV="1">
          <a:off x="13703300" y="639941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11722</xdr:rowOff>
    </xdr:from>
    <xdr:to>
      <xdr:col>71</xdr:col>
      <xdr:colOff>177800</xdr:colOff>
      <xdr:row>37</xdr:row>
      <xdr:rowOff>60490</xdr:rowOff>
    </xdr:to>
    <xdr:cxnSp macro="">
      <xdr:nvCxnSpPr>
        <xdr:cNvPr id="524" name="直線コネクタ 523"/>
        <xdr:cNvCxnSpPr/>
      </xdr:nvCxnSpPr>
      <xdr:spPr>
        <a:xfrm>
          <a:off x="12814300" y="6355372"/>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8" name="テキスト ボックス 527"/>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119399</xdr:rowOff>
    </xdr:from>
    <xdr:to>
      <xdr:col>85</xdr:col>
      <xdr:colOff>177800</xdr:colOff>
      <xdr:row>37</xdr:row>
      <xdr:rowOff>49549</xdr:rowOff>
    </xdr:to>
    <xdr:sp macro="" textlink="">
      <xdr:nvSpPr>
        <xdr:cNvPr id="534" name="楕円 533"/>
        <xdr:cNvSpPr/>
      </xdr:nvSpPr>
      <xdr:spPr>
        <a:xfrm>
          <a:off x="16268700" y="62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34326</xdr:rowOff>
    </xdr:from>
    <xdr:ext cx="534377" cy="259045"/>
    <xdr:sp macro="" textlink="">
      <xdr:nvSpPr>
        <xdr:cNvPr id="535" name="消防費該当値テキスト"/>
        <xdr:cNvSpPr txBox="1"/>
      </xdr:nvSpPr>
      <xdr:spPr>
        <a:xfrm>
          <a:off x="16370300" y="62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155003</xdr:rowOff>
    </xdr:from>
    <xdr:to>
      <xdr:col>81</xdr:col>
      <xdr:colOff>101600</xdr:colOff>
      <xdr:row>37</xdr:row>
      <xdr:rowOff>85153</xdr:rowOff>
    </xdr:to>
    <xdr:sp macro="" textlink="">
      <xdr:nvSpPr>
        <xdr:cNvPr id="536" name="楕円 535"/>
        <xdr:cNvSpPr/>
      </xdr:nvSpPr>
      <xdr:spPr>
        <a:xfrm>
          <a:off x="15430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76280</xdr:rowOff>
    </xdr:from>
    <xdr:ext cx="534377" cy="259045"/>
    <xdr:sp macro="" textlink="">
      <xdr:nvSpPr>
        <xdr:cNvPr id="537" name="テキスト ボックス 536"/>
        <xdr:cNvSpPr txBox="1"/>
      </xdr:nvSpPr>
      <xdr:spPr>
        <a:xfrm>
          <a:off x="15214111" y="64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4966</xdr:rowOff>
    </xdr:from>
    <xdr:to>
      <xdr:col>76</xdr:col>
      <xdr:colOff>165100</xdr:colOff>
      <xdr:row>37</xdr:row>
      <xdr:rowOff>106566</xdr:rowOff>
    </xdr:to>
    <xdr:sp macro="" textlink="">
      <xdr:nvSpPr>
        <xdr:cNvPr id="538" name="楕円 537"/>
        <xdr:cNvSpPr/>
      </xdr:nvSpPr>
      <xdr:spPr>
        <a:xfrm>
          <a:off x="14541500" y="63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97693</xdr:rowOff>
    </xdr:from>
    <xdr:ext cx="534377" cy="259045"/>
    <xdr:sp macro="" textlink="">
      <xdr:nvSpPr>
        <xdr:cNvPr id="539" name="テキスト ボックス 538"/>
        <xdr:cNvSpPr txBox="1"/>
      </xdr:nvSpPr>
      <xdr:spPr>
        <a:xfrm>
          <a:off x="14325111" y="64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9690</xdr:rowOff>
    </xdr:from>
    <xdr:to>
      <xdr:col>72</xdr:col>
      <xdr:colOff>38100</xdr:colOff>
      <xdr:row>37</xdr:row>
      <xdr:rowOff>111290</xdr:rowOff>
    </xdr:to>
    <xdr:sp macro="" textlink="">
      <xdr:nvSpPr>
        <xdr:cNvPr id="540" name="楕円 539"/>
        <xdr:cNvSpPr/>
      </xdr:nvSpPr>
      <xdr:spPr>
        <a:xfrm>
          <a:off x="13652500" y="63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102417</xdr:rowOff>
    </xdr:from>
    <xdr:ext cx="534377" cy="259045"/>
    <xdr:sp macro="" textlink="">
      <xdr:nvSpPr>
        <xdr:cNvPr id="541" name="テキスト ボックス 540"/>
        <xdr:cNvSpPr txBox="1"/>
      </xdr:nvSpPr>
      <xdr:spPr>
        <a:xfrm>
          <a:off x="13436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2" name="楕円 541"/>
        <xdr:cNvSpPr/>
      </xdr:nvSpPr>
      <xdr:spPr>
        <a:xfrm>
          <a:off x="12763500" y="63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53649</xdr:rowOff>
    </xdr:from>
    <xdr:ext cx="534377" cy="259045"/>
    <xdr:sp macro="" textlink="">
      <xdr:nvSpPr>
        <xdr:cNvPr id="543" name="テキスト ボックス 542"/>
        <xdr:cNvSpPr txBox="1"/>
      </xdr:nvSpPr>
      <xdr:spPr>
        <a:xfrm>
          <a:off x="12547111" y="63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114846</xdr:rowOff>
    </xdr:from>
    <xdr:to>
      <xdr:col>85</xdr:col>
      <xdr:colOff>127000</xdr:colOff>
      <xdr:row>57</xdr:row>
      <xdr:rowOff>110719</xdr:rowOff>
    </xdr:to>
    <xdr:cxnSp macro="">
      <xdr:nvCxnSpPr>
        <xdr:cNvPr id="573" name="直線コネクタ 572"/>
        <xdr:cNvCxnSpPr/>
      </xdr:nvCxnSpPr>
      <xdr:spPr>
        <a:xfrm flipV="1">
          <a:off x="15481300" y="9716046"/>
          <a:ext cx="838200" cy="1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110719</xdr:rowOff>
    </xdr:from>
    <xdr:to>
      <xdr:col>81</xdr:col>
      <xdr:colOff>50800</xdr:colOff>
      <xdr:row>57</xdr:row>
      <xdr:rowOff>165456</xdr:rowOff>
    </xdr:to>
    <xdr:cxnSp macro="">
      <xdr:nvCxnSpPr>
        <xdr:cNvPr id="576" name="直線コネクタ 575"/>
        <xdr:cNvCxnSpPr/>
      </xdr:nvCxnSpPr>
      <xdr:spPr>
        <a:xfrm flipV="1">
          <a:off x="14592300" y="9883369"/>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148361</xdr:rowOff>
    </xdr:from>
    <xdr:to>
      <xdr:col>76</xdr:col>
      <xdr:colOff>114300</xdr:colOff>
      <xdr:row>57</xdr:row>
      <xdr:rowOff>165456</xdr:rowOff>
    </xdr:to>
    <xdr:cxnSp macro="">
      <xdr:nvCxnSpPr>
        <xdr:cNvPr id="579" name="直線コネクタ 578"/>
        <xdr:cNvCxnSpPr/>
      </xdr:nvCxnSpPr>
      <xdr:spPr>
        <a:xfrm>
          <a:off x="13703300" y="9235211"/>
          <a:ext cx="889000" cy="7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148361</xdr:rowOff>
    </xdr:from>
    <xdr:to>
      <xdr:col>71</xdr:col>
      <xdr:colOff>177800</xdr:colOff>
      <xdr:row>56</xdr:row>
      <xdr:rowOff>33286</xdr:rowOff>
    </xdr:to>
    <xdr:cxnSp macro="">
      <xdr:nvCxnSpPr>
        <xdr:cNvPr id="582" name="直線コネクタ 581"/>
        <xdr:cNvCxnSpPr/>
      </xdr:nvCxnSpPr>
      <xdr:spPr>
        <a:xfrm flipV="1">
          <a:off x="12814300" y="9235211"/>
          <a:ext cx="889000" cy="3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4" name="テキスト ボックス 583"/>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5" name="フローチャート: 判断 584"/>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21886</xdr:rowOff>
    </xdr:from>
    <xdr:ext cx="534377" cy="259045"/>
    <xdr:sp macro="" textlink="">
      <xdr:nvSpPr>
        <xdr:cNvPr id="586" name="テキスト ボックス 585"/>
        <xdr:cNvSpPr txBox="1"/>
      </xdr:nvSpPr>
      <xdr:spPr>
        <a:xfrm>
          <a:off x="12547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64046</xdr:rowOff>
    </xdr:from>
    <xdr:to>
      <xdr:col>85</xdr:col>
      <xdr:colOff>177800</xdr:colOff>
      <xdr:row>56</xdr:row>
      <xdr:rowOff>165646</xdr:rowOff>
    </xdr:to>
    <xdr:sp macro="" textlink="">
      <xdr:nvSpPr>
        <xdr:cNvPr id="592" name="楕円 591"/>
        <xdr:cNvSpPr/>
      </xdr:nvSpPr>
      <xdr:spPr>
        <a:xfrm>
          <a:off x="16268700" y="9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86923</xdr:rowOff>
    </xdr:from>
    <xdr:ext cx="534377" cy="259045"/>
    <xdr:sp macro="" textlink="">
      <xdr:nvSpPr>
        <xdr:cNvPr id="593" name="教育費該当値テキスト"/>
        <xdr:cNvSpPr txBox="1"/>
      </xdr:nvSpPr>
      <xdr:spPr>
        <a:xfrm>
          <a:off x="16370300" y="95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59919</xdr:rowOff>
    </xdr:from>
    <xdr:to>
      <xdr:col>81</xdr:col>
      <xdr:colOff>101600</xdr:colOff>
      <xdr:row>57</xdr:row>
      <xdr:rowOff>161519</xdr:rowOff>
    </xdr:to>
    <xdr:sp macro="" textlink="">
      <xdr:nvSpPr>
        <xdr:cNvPr id="594" name="楕円 593"/>
        <xdr:cNvSpPr/>
      </xdr:nvSpPr>
      <xdr:spPr>
        <a:xfrm>
          <a:off x="15430500" y="98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152646</xdr:rowOff>
    </xdr:from>
    <xdr:ext cx="534377" cy="259045"/>
    <xdr:sp macro="" textlink="">
      <xdr:nvSpPr>
        <xdr:cNvPr id="595" name="テキスト ボックス 594"/>
        <xdr:cNvSpPr txBox="1"/>
      </xdr:nvSpPr>
      <xdr:spPr>
        <a:xfrm>
          <a:off x="15214111" y="99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114656</xdr:rowOff>
    </xdr:from>
    <xdr:to>
      <xdr:col>76</xdr:col>
      <xdr:colOff>165100</xdr:colOff>
      <xdr:row>58</xdr:row>
      <xdr:rowOff>44806</xdr:rowOff>
    </xdr:to>
    <xdr:sp macro="" textlink="">
      <xdr:nvSpPr>
        <xdr:cNvPr id="596" name="楕円 595"/>
        <xdr:cNvSpPr/>
      </xdr:nvSpPr>
      <xdr:spPr>
        <a:xfrm>
          <a:off x="145415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35933</xdr:rowOff>
    </xdr:from>
    <xdr:ext cx="534377" cy="259045"/>
    <xdr:sp macro="" textlink="">
      <xdr:nvSpPr>
        <xdr:cNvPr id="597" name="テキスト ボックス 596"/>
        <xdr:cNvSpPr txBox="1"/>
      </xdr:nvSpPr>
      <xdr:spPr>
        <a:xfrm>
          <a:off x="14325111" y="9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97561</xdr:rowOff>
    </xdr:from>
    <xdr:to>
      <xdr:col>72</xdr:col>
      <xdr:colOff>38100</xdr:colOff>
      <xdr:row>54</xdr:row>
      <xdr:rowOff>27711</xdr:rowOff>
    </xdr:to>
    <xdr:sp macro="" textlink="">
      <xdr:nvSpPr>
        <xdr:cNvPr id="598" name="楕円 597"/>
        <xdr:cNvSpPr/>
      </xdr:nvSpPr>
      <xdr:spPr>
        <a:xfrm>
          <a:off x="13652500" y="9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44238</xdr:rowOff>
    </xdr:from>
    <xdr:ext cx="599010" cy="259045"/>
    <xdr:sp macro="" textlink="">
      <xdr:nvSpPr>
        <xdr:cNvPr id="599" name="テキスト ボックス 598"/>
        <xdr:cNvSpPr txBox="1"/>
      </xdr:nvSpPr>
      <xdr:spPr>
        <a:xfrm>
          <a:off x="13403795" y="89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153936</xdr:rowOff>
    </xdr:from>
    <xdr:to>
      <xdr:col>67</xdr:col>
      <xdr:colOff>101600</xdr:colOff>
      <xdr:row>56</xdr:row>
      <xdr:rowOff>84086</xdr:rowOff>
    </xdr:to>
    <xdr:sp macro="" textlink="">
      <xdr:nvSpPr>
        <xdr:cNvPr id="600" name="楕円 599"/>
        <xdr:cNvSpPr/>
      </xdr:nvSpPr>
      <xdr:spPr>
        <a:xfrm>
          <a:off x="12763500" y="958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100613</xdr:rowOff>
    </xdr:from>
    <xdr:ext cx="534377" cy="259045"/>
    <xdr:sp macro="" textlink="">
      <xdr:nvSpPr>
        <xdr:cNvPr id="601" name="テキスト ボックス 600"/>
        <xdr:cNvSpPr txBox="1"/>
      </xdr:nvSpPr>
      <xdr:spPr>
        <a:xfrm>
          <a:off x="12547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92064</xdr:rowOff>
    </xdr:from>
    <xdr:to>
      <xdr:col>85</xdr:col>
      <xdr:colOff>127000</xdr:colOff>
      <xdr:row>79</xdr:row>
      <xdr:rowOff>98879</xdr:rowOff>
    </xdr:to>
    <xdr:cxnSp macro="">
      <xdr:nvCxnSpPr>
        <xdr:cNvPr id="632" name="直線コネクタ 631"/>
        <xdr:cNvCxnSpPr/>
      </xdr:nvCxnSpPr>
      <xdr:spPr>
        <a:xfrm>
          <a:off x="15481300" y="13636614"/>
          <a:ext cx="8382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69128</xdr:rowOff>
    </xdr:from>
    <xdr:to>
      <xdr:col>81</xdr:col>
      <xdr:colOff>50800</xdr:colOff>
      <xdr:row>79</xdr:row>
      <xdr:rowOff>92064</xdr:rowOff>
    </xdr:to>
    <xdr:cxnSp macro="">
      <xdr:nvCxnSpPr>
        <xdr:cNvPr id="635" name="直線コネクタ 634"/>
        <xdr:cNvCxnSpPr/>
      </xdr:nvCxnSpPr>
      <xdr:spPr>
        <a:xfrm>
          <a:off x="14592300" y="13442228"/>
          <a:ext cx="8890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69128</xdr:rowOff>
    </xdr:from>
    <xdr:to>
      <xdr:col>76</xdr:col>
      <xdr:colOff>114300</xdr:colOff>
      <xdr:row>78</xdr:row>
      <xdr:rowOff>166446</xdr:rowOff>
    </xdr:to>
    <xdr:cxnSp macro="">
      <xdr:nvCxnSpPr>
        <xdr:cNvPr id="638" name="直線コネクタ 637"/>
        <xdr:cNvCxnSpPr/>
      </xdr:nvCxnSpPr>
      <xdr:spPr>
        <a:xfrm flipV="1">
          <a:off x="13703300" y="13442228"/>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40" name="テキスト ボックス 639"/>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166446</xdr:rowOff>
    </xdr:from>
    <xdr:to>
      <xdr:col>71</xdr:col>
      <xdr:colOff>177800</xdr:colOff>
      <xdr:row>79</xdr:row>
      <xdr:rowOff>15570</xdr:rowOff>
    </xdr:to>
    <xdr:cxnSp macro="">
      <xdr:nvCxnSpPr>
        <xdr:cNvPr id="641" name="直線コネクタ 640"/>
        <xdr:cNvCxnSpPr/>
      </xdr:nvCxnSpPr>
      <xdr:spPr>
        <a:xfrm flipV="1">
          <a:off x="12814300" y="135395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3" name="テキスト ボックス 642"/>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4" name="フローチャート: 判断 643"/>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89730</xdr:rowOff>
    </xdr:from>
    <xdr:ext cx="469744" cy="259045"/>
    <xdr:sp macro="" textlink="">
      <xdr:nvSpPr>
        <xdr:cNvPr id="645" name="テキスト ボックス 644"/>
        <xdr:cNvSpPr txBox="1"/>
      </xdr:nvSpPr>
      <xdr:spPr>
        <a:xfrm>
          <a:off x="12579428" y="136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41264</xdr:rowOff>
    </xdr:from>
    <xdr:to>
      <xdr:col>81</xdr:col>
      <xdr:colOff>101600</xdr:colOff>
      <xdr:row>79</xdr:row>
      <xdr:rowOff>142864</xdr:rowOff>
    </xdr:to>
    <xdr:sp macro="" textlink="">
      <xdr:nvSpPr>
        <xdr:cNvPr id="653" name="楕円 652"/>
        <xdr:cNvSpPr/>
      </xdr:nvSpPr>
      <xdr:spPr>
        <a:xfrm>
          <a:off x="15430500" y="13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133991</xdr:rowOff>
    </xdr:from>
    <xdr:ext cx="378565" cy="259045"/>
    <xdr:sp macro="" textlink="">
      <xdr:nvSpPr>
        <xdr:cNvPr id="654" name="テキスト ボックス 653"/>
        <xdr:cNvSpPr txBox="1"/>
      </xdr:nvSpPr>
      <xdr:spPr>
        <a:xfrm>
          <a:off x="15292017" y="1367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18328</xdr:rowOff>
    </xdr:from>
    <xdr:to>
      <xdr:col>76</xdr:col>
      <xdr:colOff>165100</xdr:colOff>
      <xdr:row>78</xdr:row>
      <xdr:rowOff>119928</xdr:rowOff>
    </xdr:to>
    <xdr:sp macro="" textlink="">
      <xdr:nvSpPr>
        <xdr:cNvPr id="655" name="楕円 654"/>
        <xdr:cNvSpPr/>
      </xdr:nvSpPr>
      <xdr:spPr>
        <a:xfrm>
          <a:off x="14541500" y="1339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136455</xdr:rowOff>
    </xdr:from>
    <xdr:ext cx="534377" cy="259045"/>
    <xdr:sp macro="" textlink="">
      <xdr:nvSpPr>
        <xdr:cNvPr id="656" name="テキスト ボックス 655"/>
        <xdr:cNvSpPr txBox="1"/>
      </xdr:nvSpPr>
      <xdr:spPr>
        <a:xfrm>
          <a:off x="14325111" y="1316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115646</xdr:rowOff>
    </xdr:from>
    <xdr:to>
      <xdr:col>72</xdr:col>
      <xdr:colOff>38100</xdr:colOff>
      <xdr:row>79</xdr:row>
      <xdr:rowOff>45796</xdr:rowOff>
    </xdr:to>
    <xdr:sp macro="" textlink="">
      <xdr:nvSpPr>
        <xdr:cNvPr id="657" name="楕円 656"/>
        <xdr:cNvSpPr/>
      </xdr:nvSpPr>
      <xdr:spPr>
        <a:xfrm>
          <a:off x="136525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62323</xdr:rowOff>
    </xdr:from>
    <xdr:ext cx="469744" cy="259045"/>
    <xdr:sp macro="" textlink="">
      <xdr:nvSpPr>
        <xdr:cNvPr id="658" name="テキスト ボックス 657"/>
        <xdr:cNvSpPr txBox="1"/>
      </xdr:nvSpPr>
      <xdr:spPr>
        <a:xfrm>
          <a:off x="13468428" y="132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136220</xdr:rowOff>
    </xdr:from>
    <xdr:to>
      <xdr:col>67</xdr:col>
      <xdr:colOff>101600</xdr:colOff>
      <xdr:row>79</xdr:row>
      <xdr:rowOff>66370</xdr:rowOff>
    </xdr:to>
    <xdr:sp macro="" textlink="">
      <xdr:nvSpPr>
        <xdr:cNvPr id="659" name="楕円 658"/>
        <xdr:cNvSpPr/>
      </xdr:nvSpPr>
      <xdr:spPr>
        <a:xfrm>
          <a:off x="12763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82897</xdr:rowOff>
    </xdr:from>
    <xdr:ext cx="469744" cy="259045"/>
    <xdr:sp macro="" textlink="">
      <xdr:nvSpPr>
        <xdr:cNvPr id="660" name="テキスト ボックス 659"/>
        <xdr:cNvSpPr txBox="1"/>
      </xdr:nvSpPr>
      <xdr:spPr>
        <a:xfrm>
          <a:off x="12579428" y="132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69062</xdr:rowOff>
    </xdr:from>
    <xdr:to>
      <xdr:col>85</xdr:col>
      <xdr:colOff>127000</xdr:colOff>
      <xdr:row>96</xdr:row>
      <xdr:rowOff>69931</xdr:rowOff>
    </xdr:to>
    <xdr:cxnSp macro="">
      <xdr:nvCxnSpPr>
        <xdr:cNvPr id="689" name="直線コネクタ 688"/>
        <xdr:cNvCxnSpPr/>
      </xdr:nvCxnSpPr>
      <xdr:spPr>
        <a:xfrm>
          <a:off x="15481300" y="16528262"/>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56184</xdr:rowOff>
    </xdr:from>
    <xdr:to>
      <xdr:col>81</xdr:col>
      <xdr:colOff>50800</xdr:colOff>
      <xdr:row>96</xdr:row>
      <xdr:rowOff>69062</xdr:rowOff>
    </xdr:to>
    <xdr:cxnSp macro="">
      <xdr:nvCxnSpPr>
        <xdr:cNvPr id="692" name="直線コネクタ 691"/>
        <xdr:cNvCxnSpPr/>
      </xdr:nvCxnSpPr>
      <xdr:spPr>
        <a:xfrm>
          <a:off x="14592300" y="16515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52146</xdr:rowOff>
    </xdr:from>
    <xdr:to>
      <xdr:col>76</xdr:col>
      <xdr:colOff>114300</xdr:colOff>
      <xdr:row>96</xdr:row>
      <xdr:rowOff>56184</xdr:rowOff>
    </xdr:to>
    <xdr:cxnSp macro="">
      <xdr:nvCxnSpPr>
        <xdr:cNvPr id="695" name="直線コネクタ 694"/>
        <xdr:cNvCxnSpPr/>
      </xdr:nvCxnSpPr>
      <xdr:spPr>
        <a:xfrm>
          <a:off x="13703300" y="16511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27961</xdr:rowOff>
    </xdr:from>
    <xdr:to>
      <xdr:col>71</xdr:col>
      <xdr:colOff>177800</xdr:colOff>
      <xdr:row>96</xdr:row>
      <xdr:rowOff>52146</xdr:rowOff>
    </xdr:to>
    <xdr:cxnSp macro="">
      <xdr:nvCxnSpPr>
        <xdr:cNvPr id="698" name="直線コネクタ 697"/>
        <xdr:cNvCxnSpPr/>
      </xdr:nvCxnSpPr>
      <xdr:spPr>
        <a:xfrm>
          <a:off x="12814300" y="16487161"/>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1" name="フローチャート: 判断 700"/>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702" name="テキスト ボックス 701"/>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19131</xdr:rowOff>
    </xdr:from>
    <xdr:to>
      <xdr:col>85</xdr:col>
      <xdr:colOff>177800</xdr:colOff>
      <xdr:row>96</xdr:row>
      <xdr:rowOff>120731</xdr:rowOff>
    </xdr:to>
    <xdr:sp macro="" textlink="">
      <xdr:nvSpPr>
        <xdr:cNvPr id="708" name="楕円 707"/>
        <xdr:cNvSpPr/>
      </xdr:nvSpPr>
      <xdr:spPr>
        <a:xfrm>
          <a:off x="162687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42008</xdr:rowOff>
    </xdr:from>
    <xdr:ext cx="534377" cy="259045"/>
    <xdr:sp macro="" textlink="">
      <xdr:nvSpPr>
        <xdr:cNvPr id="709" name="公債費該当値テキスト"/>
        <xdr:cNvSpPr txBox="1"/>
      </xdr:nvSpPr>
      <xdr:spPr>
        <a:xfrm>
          <a:off x="16370300" y="163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18262</xdr:rowOff>
    </xdr:from>
    <xdr:to>
      <xdr:col>81</xdr:col>
      <xdr:colOff>101600</xdr:colOff>
      <xdr:row>96</xdr:row>
      <xdr:rowOff>119862</xdr:rowOff>
    </xdr:to>
    <xdr:sp macro="" textlink="">
      <xdr:nvSpPr>
        <xdr:cNvPr id="710" name="楕円 709"/>
        <xdr:cNvSpPr/>
      </xdr:nvSpPr>
      <xdr:spPr>
        <a:xfrm>
          <a:off x="15430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136389</xdr:rowOff>
    </xdr:from>
    <xdr:ext cx="534377" cy="259045"/>
    <xdr:sp macro="" textlink="">
      <xdr:nvSpPr>
        <xdr:cNvPr id="711" name="テキスト ボックス 710"/>
        <xdr:cNvSpPr txBox="1"/>
      </xdr:nvSpPr>
      <xdr:spPr>
        <a:xfrm>
          <a:off x="15214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5384</xdr:rowOff>
    </xdr:from>
    <xdr:to>
      <xdr:col>76</xdr:col>
      <xdr:colOff>165100</xdr:colOff>
      <xdr:row>96</xdr:row>
      <xdr:rowOff>106984</xdr:rowOff>
    </xdr:to>
    <xdr:sp macro="" textlink="">
      <xdr:nvSpPr>
        <xdr:cNvPr id="712" name="楕円 711"/>
        <xdr:cNvSpPr/>
      </xdr:nvSpPr>
      <xdr:spPr>
        <a:xfrm>
          <a:off x="14541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123511</xdr:rowOff>
    </xdr:from>
    <xdr:ext cx="534377" cy="259045"/>
    <xdr:sp macro="" textlink="">
      <xdr:nvSpPr>
        <xdr:cNvPr id="713" name="テキスト ボックス 712"/>
        <xdr:cNvSpPr txBox="1"/>
      </xdr:nvSpPr>
      <xdr:spPr>
        <a:xfrm>
          <a:off x="14325111"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1346</xdr:rowOff>
    </xdr:from>
    <xdr:to>
      <xdr:col>72</xdr:col>
      <xdr:colOff>38100</xdr:colOff>
      <xdr:row>96</xdr:row>
      <xdr:rowOff>102946</xdr:rowOff>
    </xdr:to>
    <xdr:sp macro="" textlink="">
      <xdr:nvSpPr>
        <xdr:cNvPr id="714" name="楕円 713"/>
        <xdr:cNvSpPr/>
      </xdr:nvSpPr>
      <xdr:spPr>
        <a:xfrm>
          <a:off x="13652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119473</xdr:rowOff>
    </xdr:from>
    <xdr:ext cx="534377" cy="259045"/>
    <xdr:sp macro="" textlink="">
      <xdr:nvSpPr>
        <xdr:cNvPr id="715" name="テキスト ボックス 714"/>
        <xdr:cNvSpPr txBox="1"/>
      </xdr:nvSpPr>
      <xdr:spPr>
        <a:xfrm>
          <a:off x="13436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148611</xdr:rowOff>
    </xdr:from>
    <xdr:to>
      <xdr:col>67</xdr:col>
      <xdr:colOff>101600</xdr:colOff>
      <xdr:row>96</xdr:row>
      <xdr:rowOff>78761</xdr:rowOff>
    </xdr:to>
    <xdr:sp macro="" textlink="">
      <xdr:nvSpPr>
        <xdr:cNvPr id="716" name="楕円 715"/>
        <xdr:cNvSpPr/>
      </xdr:nvSpPr>
      <xdr:spPr>
        <a:xfrm>
          <a:off x="12763500" y="1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95288</xdr:rowOff>
    </xdr:from>
    <xdr:ext cx="534377" cy="259045"/>
    <xdr:sp macro="" textlink="">
      <xdr:nvSpPr>
        <xdr:cNvPr id="717" name="テキスト ボックス 716"/>
        <xdr:cNvSpPr txBox="1"/>
      </xdr:nvSpPr>
      <xdr:spPr>
        <a:xfrm>
          <a:off x="12547111" y="162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8" name="フローチャート: 判断 757"/>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9" name="テキスト ボックス 758"/>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5" name="フローチャート: 判断 81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6" name="テキスト ボックス 81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109,021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円となっており､類似団体平均を下回る水準にある｡これは､臨時福祉給付金事業（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40,498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50,819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円となっており､類似団体平均を上回る水準にある｡これは､上水道会計への補助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(16,105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が減となったものの、柴田斎苑建設等係る一部事務組合に対する負担金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(42,270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26,211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円となっており､類似団体平均を下回る水準にあるが昨年度より大幅に増となった｡これは､有害鳥獣の減容化施設の整備（</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20,819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）及び関場地区地形図作成業務（</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8,510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）が皆増し、公有林整備事業（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14,380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円となっており､類似団体平均を下回る水準にある｡これは､企業立地促進奨励金（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16,372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千円）の減及び地方創生拠点整備交付金事業（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66,553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44,963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円となっており､類似団体平均を下回る水準にある｡これは､道路新設改良工事（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58,705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千円）が増となったものの、道路維持費（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11,275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千円）及び社会資本整備総合交付金事業（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78,600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財政調整基金残高は､積立額を取崩額が上回っていることから年々減少傾向にあり､財政調整基金残高比率は、平成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の減となった。実質収支額は前年度比で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の減となり､実質単年度収支比率は赤字となっているものの､適正規模とされる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台を維持している｡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は発生しておらず良好であり､今後も引き続き健全で柔軟な財政運営に努める｡公共下水道事業特別会計及び農業集落排水事業特別会計においては､更なる経費の節減や施設の維持管理コストを踏まえた使用料の見直しを図るなど､年々増加傾向にある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5324543</v>
      </c>
      <c r="BO4" s="392"/>
      <c r="BP4" s="392"/>
      <c r="BQ4" s="392"/>
      <c r="BR4" s="392"/>
      <c r="BS4" s="392"/>
      <c r="BT4" s="392"/>
      <c r="BU4" s="393"/>
      <c r="BV4" s="391">
        <v>5268525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v>
      </c>
      <c r="CU4" s="398"/>
      <c r="CV4" s="398"/>
      <c r="CW4" s="398"/>
      <c r="CX4" s="398"/>
      <c r="CY4" s="398"/>
      <c r="CZ4" s="398"/>
      <c r="DA4" s="399"/>
      <c r="DB4" s="397">
        <v>3.2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5193224</v>
      </c>
      <c r="BO5" s="429"/>
      <c r="BP5" s="429"/>
      <c r="BQ5" s="429"/>
      <c r="BR5" s="429"/>
      <c r="BS5" s="429"/>
      <c r="BT5" s="429"/>
      <c r="BU5" s="430"/>
      <c r="BV5" s="428">
        <v>5117510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94.8</v>
      </c>
      <c r="CU5" s="426"/>
      <c r="CV5" s="426"/>
      <c r="CW5" s="426"/>
      <c r="CX5" s="426"/>
      <c r="CY5" s="426"/>
      <c r="CZ5" s="426"/>
      <c r="DA5" s="427"/>
      <c r="DB5" s="425">
        <v>94</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131319</v>
      </c>
      <c r="BO6" s="429"/>
      <c r="BP6" s="429"/>
      <c r="BQ6" s="429"/>
      <c r="BR6" s="429"/>
      <c r="BS6" s="429"/>
      <c r="BT6" s="429"/>
      <c r="BU6" s="430"/>
      <c r="BV6" s="428">
        <v>151015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100.1</v>
      </c>
      <c r="CU6" s="466"/>
      <c r="CV6" s="466"/>
      <c r="CW6" s="466"/>
      <c r="CX6" s="466"/>
      <c r="CY6" s="466"/>
      <c r="CZ6" s="466"/>
      <c r="DA6" s="467"/>
      <c r="DB6" s="465">
        <v>99.2</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21671</v>
      </c>
      <c r="BO7" s="429"/>
      <c r="BP7" s="429"/>
      <c r="BQ7" s="429"/>
      <c r="BR7" s="429"/>
      <c r="BS7" s="429"/>
      <c r="BT7" s="429"/>
      <c r="BU7" s="430"/>
      <c r="BV7" s="428">
        <v>33811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3595251</v>
      </c>
      <c r="CU7" s="429"/>
      <c r="CV7" s="429"/>
      <c r="CW7" s="429"/>
      <c r="CX7" s="429"/>
      <c r="CY7" s="429"/>
      <c r="CZ7" s="429"/>
      <c r="DA7" s="430"/>
      <c r="DB7" s="428">
        <v>3640195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109648</v>
      </c>
      <c r="BO8" s="429"/>
      <c r="BP8" s="429"/>
      <c r="BQ8" s="429"/>
      <c r="BR8" s="429"/>
      <c r="BS8" s="429"/>
      <c r="BT8" s="429"/>
      <c r="BU8" s="430"/>
      <c r="BV8" s="428">
        <v>117204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0.44</v>
      </c>
      <c r="CU8" s="469"/>
      <c r="CV8" s="469"/>
      <c r="CW8" s="469"/>
      <c r="CX8" s="469"/>
      <c r="CY8" s="469"/>
      <c r="CZ8" s="469"/>
      <c r="DA8" s="470"/>
      <c r="DB8" s="468">
        <v>0.44</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11501</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-7556</v>
      </c>
      <c r="BO9" s="429"/>
      <c r="BP9" s="429"/>
      <c r="BQ9" s="429"/>
      <c r="BR9" s="429"/>
      <c r="BS9" s="429"/>
      <c r="BT9" s="429"/>
      <c r="BU9" s="430"/>
      <c r="BV9" s="428">
        <v>-51181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16.7</v>
      </c>
      <c r="CU9" s="426"/>
      <c r="CV9" s="426"/>
      <c r="CW9" s="426"/>
      <c r="CX9" s="426"/>
      <c r="CY9" s="426"/>
      <c r="CZ9" s="426"/>
      <c r="DA9" s="427"/>
      <c r="DB9" s="425">
        <v>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11995</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42</v>
      </c>
      <c r="BO10" s="429"/>
      <c r="BP10" s="429"/>
      <c r="BQ10" s="429"/>
      <c r="BR10" s="429"/>
      <c r="BS10" s="429"/>
      <c r="BT10" s="429"/>
      <c r="BU10" s="430"/>
      <c r="BV10" s="428">
        <v>54</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11086</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185234</v>
      </c>
      <c r="BO12" s="429"/>
      <c r="BP12" s="429"/>
      <c r="BQ12" s="429"/>
      <c r="BR12" s="429"/>
      <c r="BS12" s="429"/>
      <c r="BT12" s="429"/>
      <c r="BU12" s="430"/>
      <c r="BV12" s="428">
        <v>161690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11036</v>
      </c>
      <c r="S13" s="510"/>
      <c r="T13" s="510"/>
      <c r="U13" s="510"/>
      <c r="V13" s="511"/>
      <c r="W13" s="444" t="s">
        <v>139</v>
      </c>
      <c r="X13" s="445"/>
      <c r="Y13" s="445"/>
      <c r="Z13" s="445"/>
      <c r="AA13" s="445"/>
      <c r="AB13" s="435"/>
      <c r="AC13" s="479">
        <v>496</v>
      </c>
      <c r="AD13" s="480"/>
      <c r="AE13" s="480"/>
      <c r="AF13" s="480"/>
      <c r="AG13" s="519"/>
      <c r="AH13" s="479">
        <v>462</v>
      </c>
      <c r="AI13" s="480"/>
      <c r="AJ13" s="480"/>
      <c r="AK13" s="480"/>
      <c r="AL13" s="481"/>
      <c r="AM13" s="457" t="s">
        <v>140</v>
      </c>
      <c r="AN13" s="458"/>
      <c r="AO13" s="458"/>
      <c r="AP13" s="458"/>
      <c r="AQ13" s="458"/>
      <c r="AR13" s="458"/>
      <c r="AS13" s="458"/>
      <c r="AT13" s="459"/>
      <c r="AU13" s="460" t="s">
        <v>134</v>
      </c>
      <c r="AV13" s="461"/>
      <c r="AW13" s="461"/>
      <c r="AX13" s="461"/>
      <c r="AY13" s="462" t="s">
        <v>141</v>
      </c>
      <c r="AZ13" s="463"/>
      <c r="BA13" s="463"/>
      <c r="BB13" s="463"/>
      <c r="BC13" s="463"/>
      <c r="BD13" s="463"/>
      <c r="BE13" s="463"/>
      <c r="BF13" s="463"/>
      <c r="BG13" s="463"/>
      <c r="BH13" s="463"/>
      <c r="BI13" s="463"/>
      <c r="BJ13" s="463"/>
      <c r="BK13" s="463"/>
      <c r="BL13" s="463"/>
      <c r="BM13" s="464"/>
      <c r="BN13" s="428">
        <v>-192748</v>
      </c>
      <c r="BO13" s="429"/>
      <c r="BP13" s="429"/>
      <c r="BQ13" s="429"/>
      <c r="BR13" s="429"/>
      <c r="BS13" s="429"/>
      <c r="BT13" s="429"/>
      <c r="BU13" s="430"/>
      <c r="BV13" s="428">
        <v>-212817</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13.6</v>
      </c>
      <c r="CU13" s="426"/>
      <c r="CV13" s="426"/>
      <c r="CW13" s="426"/>
      <c r="CX13" s="426"/>
      <c r="CY13" s="426"/>
      <c r="CZ13" s="426"/>
      <c r="DA13" s="427"/>
      <c r="DB13" s="425">
        <v>13.9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11262</v>
      </c>
      <c r="S14" s="510"/>
      <c r="T14" s="510"/>
      <c r="U14" s="510"/>
      <c r="V14" s="511"/>
      <c r="W14" s="418"/>
      <c r="X14" s="419"/>
      <c r="Y14" s="419"/>
      <c r="Z14" s="419"/>
      <c r="AA14" s="419"/>
      <c r="AB14" s="408"/>
      <c r="AC14" s="512">
        <v>8.8000000000000007</v>
      </c>
      <c r="AD14" s="513"/>
      <c r="AE14" s="513"/>
      <c r="AF14" s="513"/>
      <c r="AG14" s="514"/>
      <c r="AH14" s="512">
        <v>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129.69999999999999</v>
      </c>
      <c r="CU14" s="524"/>
      <c r="CV14" s="524"/>
      <c r="CW14" s="524"/>
      <c r="CX14" s="524"/>
      <c r="CY14" s="524"/>
      <c r="CZ14" s="524"/>
      <c r="DA14" s="525"/>
      <c r="DB14" s="523">
        <v>128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11214</v>
      </c>
      <c r="S15" s="510"/>
      <c r="T15" s="510"/>
      <c r="U15" s="510"/>
      <c r="V15" s="511"/>
      <c r="W15" s="444" t="s">
        <v>146</v>
      </c>
      <c r="X15" s="445"/>
      <c r="Y15" s="445"/>
      <c r="Z15" s="445"/>
      <c r="AA15" s="445"/>
      <c r="AB15" s="435"/>
      <c r="AC15" s="479">
        <v>2011</v>
      </c>
      <c r="AD15" s="480"/>
      <c r="AE15" s="480"/>
      <c r="AF15" s="480"/>
      <c r="AG15" s="519"/>
      <c r="AH15" s="479">
        <v>2106</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1337440</v>
      </c>
      <c r="BO15" s="392"/>
      <c r="BP15" s="392"/>
      <c r="BQ15" s="392"/>
      <c r="BR15" s="392"/>
      <c r="BS15" s="392"/>
      <c r="BT15" s="392"/>
      <c r="BU15" s="393"/>
      <c r="BV15" s="391">
        <v>1345467</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35.700000000000003</v>
      </c>
      <c r="AD16" s="513"/>
      <c r="AE16" s="513"/>
      <c r="AF16" s="513"/>
      <c r="AG16" s="514"/>
      <c r="AH16" s="512">
        <v>36.5</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3054497</v>
      </c>
      <c r="BO16" s="429"/>
      <c r="BP16" s="429"/>
      <c r="BQ16" s="429"/>
      <c r="BR16" s="429"/>
      <c r="BS16" s="429"/>
      <c r="BT16" s="429"/>
      <c r="BU16" s="430"/>
      <c r="BV16" s="428">
        <v>3089875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3132</v>
      </c>
      <c r="AD17" s="480"/>
      <c r="AE17" s="480"/>
      <c r="AF17" s="480"/>
      <c r="AG17" s="519"/>
      <c r="AH17" s="479">
        <v>3196</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1694527</v>
      </c>
      <c r="BO17" s="429"/>
      <c r="BP17" s="429"/>
      <c r="BQ17" s="429"/>
      <c r="BR17" s="429"/>
      <c r="BS17" s="429"/>
      <c r="BT17" s="429"/>
      <c r="BU17" s="430"/>
      <c r="BV17" s="428">
        <v>1707526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78.38</v>
      </c>
      <c r="M18" s="541"/>
      <c r="N18" s="541"/>
      <c r="O18" s="541"/>
      <c r="P18" s="541"/>
      <c r="Q18" s="541"/>
      <c r="R18" s="542"/>
      <c r="S18" s="542"/>
      <c r="T18" s="542"/>
      <c r="U18" s="542"/>
      <c r="V18" s="543"/>
      <c r="W18" s="446"/>
      <c r="X18" s="447"/>
      <c r="Y18" s="447"/>
      <c r="Z18" s="447"/>
      <c r="AA18" s="447"/>
      <c r="AB18" s="438"/>
      <c r="AC18" s="544">
        <v>55.5</v>
      </c>
      <c r="AD18" s="545"/>
      <c r="AE18" s="545"/>
      <c r="AF18" s="545"/>
      <c r="AG18" s="546"/>
      <c r="AH18" s="544">
        <v>55.4</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3368144</v>
      </c>
      <c r="BO18" s="429"/>
      <c r="BP18" s="429"/>
      <c r="BQ18" s="429"/>
      <c r="BR18" s="429"/>
      <c r="BS18" s="429"/>
      <c r="BT18" s="429"/>
      <c r="BU18" s="430"/>
      <c r="BV18" s="428">
        <v>3401198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147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4155615</v>
      </c>
      <c r="BO19" s="429"/>
      <c r="BP19" s="429"/>
      <c r="BQ19" s="429"/>
      <c r="BR19" s="429"/>
      <c r="BS19" s="429"/>
      <c r="BT19" s="429"/>
      <c r="BU19" s="430"/>
      <c r="BV19" s="428">
        <v>4143974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3764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6518442</v>
      </c>
      <c r="BO23" s="429"/>
      <c r="BP23" s="429"/>
      <c r="BQ23" s="429"/>
      <c r="BR23" s="429"/>
      <c r="BS23" s="429"/>
      <c r="BT23" s="429"/>
      <c r="BU23" s="430"/>
      <c r="BV23" s="428">
        <v>6693483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8300</v>
      </c>
      <c r="R24" s="480"/>
      <c r="S24" s="480"/>
      <c r="T24" s="480"/>
      <c r="U24" s="480"/>
      <c r="V24" s="519"/>
      <c r="W24" s="578"/>
      <c r="X24" s="566"/>
      <c r="Y24" s="567"/>
      <c r="Z24" s="478" t="s">
        <v>170</v>
      </c>
      <c r="AA24" s="458"/>
      <c r="AB24" s="458"/>
      <c r="AC24" s="458"/>
      <c r="AD24" s="458"/>
      <c r="AE24" s="458"/>
      <c r="AF24" s="458"/>
      <c r="AG24" s="459"/>
      <c r="AH24" s="479">
        <v>130</v>
      </c>
      <c r="AI24" s="480"/>
      <c r="AJ24" s="480"/>
      <c r="AK24" s="480"/>
      <c r="AL24" s="519"/>
      <c r="AM24" s="479">
        <v>398580</v>
      </c>
      <c r="AN24" s="480"/>
      <c r="AO24" s="480"/>
      <c r="AP24" s="480"/>
      <c r="AQ24" s="480"/>
      <c r="AR24" s="519"/>
      <c r="AS24" s="479">
        <v>3066</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5659483</v>
      </c>
      <c r="BO24" s="429"/>
      <c r="BP24" s="429"/>
      <c r="BQ24" s="429"/>
      <c r="BR24" s="429"/>
      <c r="BS24" s="429"/>
      <c r="BT24" s="429"/>
      <c r="BU24" s="430"/>
      <c r="BV24" s="428">
        <v>6018931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5988</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128</v>
      </c>
      <c r="AN25" s="480"/>
      <c r="AO25" s="480"/>
      <c r="AP25" s="480"/>
      <c r="AQ25" s="480"/>
      <c r="AR25" s="519"/>
      <c r="AS25" s="479" t="s">
        <v>175</v>
      </c>
      <c r="AT25" s="480"/>
      <c r="AU25" s="480"/>
      <c r="AV25" s="480"/>
      <c r="AW25" s="480"/>
      <c r="AX25" s="481"/>
      <c r="AY25" s="388" t="s">
        <v>176</v>
      </c>
      <c r="AZ25" s="389"/>
      <c r="BA25" s="389"/>
      <c r="BB25" s="389"/>
      <c r="BC25" s="389"/>
      <c r="BD25" s="389"/>
      <c r="BE25" s="389"/>
      <c r="BF25" s="389"/>
      <c r="BG25" s="389"/>
      <c r="BH25" s="389"/>
      <c r="BI25" s="389"/>
      <c r="BJ25" s="389"/>
      <c r="BK25" s="389"/>
      <c r="BL25" s="389"/>
      <c r="BM25" s="390"/>
      <c r="BN25" s="391">
        <v>112088</v>
      </c>
      <c r="BO25" s="392"/>
      <c r="BP25" s="392"/>
      <c r="BQ25" s="392"/>
      <c r="BR25" s="392"/>
      <c r="BS25" s="392"/>
      <c r="BT25" s="392"/>
      <c r="BU25" s="393"/>
      <c r="BV25" s="391">
        <v>69791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177</v>
      </c>
      <c r="F26" s="458"/>
      <c r="G26" s="458"/>
      <c r="H26" s="458"/>
      <c r="I26" s="458"/>
      <c r="J26" s="458"/>
      <c r="K26" s="459"/>
      <c r="L26" s="479">
        <v>1</v>
      </c>
      <c r="M26" s="480"/>
      <c r="N26" s="480"/>
      <c r="O26" s="480"/>
      <c r="P26" s="519"/>
      <c r="Q26" s="479">
        <v>5302</v>
      </c>
      <c r="R26" s="480"/>
      <c r="S26" s="480"/>
      <c r="T26" s="480"/>
      <c r="U26" s="480"/>
      <c r="V26" s="519"/>
      <c r="W26" s="578"/>
      <c r="X26" s="566"/>
      <c r="Y26" s="567"/>
      <c r="Z26" s="478" t="s">
        <v>178</v>
      </c>
      <c r="AA26" s="588"/>
      <c r="AB26" s="588"/>
      <c r="AC26" s="588"/>
      <c r="AD26" s="588"/>
      <c r="AE26" s="588"/>
      <c r="AF26" s="588"/>
      <c r="AG26" s="589"/>
      <c r="AH26" s="479">
        <v>5</v>
      </c>
      <c r="AI26" s="480"/>
      <c r="AJ26" s="480"/>
      <c r="AK26" s="480"/>
      <c r="AL26" s="519"/>
      <c r="AM26" s="479">
        <v>11600</v>
      </c>
      <c r="AN26" s="480"/>
      <c r="AO26" s="480"/>
      <c r="AP26" s="480"/>
      <c r="AQ26" s="480"/>
      <c r="AR26" s="519"/>
      <c r="AS26" s="479">
        <v>2320</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175</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3050</v>
      </c>
      <c r="R27" s="480"/>
      <c r="S27" s="480"/>
      <c r="T27" s="480"/>
      <c r="U27" s="480"/>
      <c r="V27" s="519"/>
      <c r="W27" s="578"/>
      <c r="X27" s="566"/>
      <c r="Y27" s="567"/>
      <c r="Z27" s="478" t="s">
        <v>181</v>
      </c>
      <c r="AA27" s="458"/>
      <c r="AB27" s="458"/>
      <c r="AC27" s="458"/>
      <c r="AD27" s="458"/>
      <c r="AE27" s="458"/>
      <c r="AF27" s="458"/>
      <c r="AG27" s="459"/>
      <c r="AH27" s="479">
        <v>10</v>
      </c>
      <c r="AI27" s="480"/>
      <c r="AJ27" s="480"/>
      <c r="AK27" s="480"/>
      <c r="AL27" s="519"/>
      <c r="AM27" s="479">
        <v>29468</v>
      </c>
      <c r="AN27" s="480"/>
      <c r="AO27" s="480"/>
      <c r="AP27" s="480"/>
      <c r="AQ27" s="480"/>
      <c r="AR27" s="519"/>
      <c r="AS27" s="479">
        <v>2947</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185507</v>
      </c>
      <c r="BO27" s="602"/>
      <c r="BP27" s="602"/>
      <c r="BQ27" s="602"/>
      <c r="BR27" s="602"/>
      <c r="BS27" s="602"/>
      <c r="BT27" s="602"/>
      <c r="BU27" s="603"/>
      <c r="BV27" s="601">
        <v>185505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2570</v>
      </c>
      <c r="R28" s="480"/>
      <c r="S28" s="480"/>
      <c r="T28" s="480"/>
      <c r="U28" s="480"/>
      <c r="V28" s="519"/>
      <c r="W28" s="578"/>
      <c r="X28" s="566"/>
      <c r="Y28" s="567"/>
      <c r="Z28" s="478" t="s">
        <v>184</v>
      </c>
      <c r="AA28" s="458"/>
      <c r="AB28" s="458"/>
      <c r="AC28" s="458"/>
      <c r="AD28" s="458"/>
      <c r="AE28" s="458"/>
      <c r="AF28" s="458"/>
      <c r="AG28" s="459"/>
      <c r="AH28" s="479" t="s">
        <v>128</v>
      </c>
      <c r="AI28" s="480"/>
      <c r="AJ28" s="480"/>
      <c r="AK28" s="480"/>
      <c r="AL28" s="519"/>
      <c r="AM28" s="479" t="s">
        <v>175</v>
      </c>
      <c r="AN28" s="480"/>
      <c r="AO28" s="480"/>
      <c r="AP28" s="480"/>
      <c r="AQ28" s="480"/>
      <c r="AR28" s="519"/>
      <c r="AS28" s="479" t="s">
        <v>128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295436</v>
      </c>
      <c r="BO28" s="392"/>
      <c r="BP28" s="392"/>
      <c r="BQ28" s="392"/>
      <c r="BR28" s="392"/>
      <c r="BS28" s="392"/>
      <c r="BT28" s="392"/>
      <c r="BU28" s="393"/>
      <c r="BV28" s="391">
        <v>413200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12</v>
      </c>
      <c r="M29" s="480"/>
      <c r="N29" s="480"/>
      <c r="O29" s="480"/>
      <c r="P29" s="519"/>
      <c r="Q29" s="479">
        <v>2470</v>
      </c>
      <c r="R29" s="480"/>
      <c r="S29" s="480"/>
      <c r="T29" s="480"/>
      <c r="U29" s="480"/>
      <c r="V29" s="519"/>
      <c r="W29" s="579"/>
      <c r="X29" s="580"/>
      <c r="Y29" s="581"/>
      <c r="Z29" s="478" t="s">
        <v>187</v>
      </c>
      <c r="AA29" s="458"/>
      <c r="AB29" s="458"/>
      <c r="AC29" s="458"/>
      <c r="AD29" s="458"/>
      <c r="AE29" s="458"/>
      <c r="AF29" s="458"/>
      <c r="AG29" s="459"/>
      <c r="AH29" s="479">
        <v>140</v>
      </c>
      <c r="AI29" s="480"/>
      <c r="AJ29" s="480"/>
      <c r="AK29" s="480"/>
      <c r="AL29" s="519"/>
      <c r="AM29" s="479">
        <v>428048</v>
      </c>
      <c r="AN29" s="480"/>
      <c r="AO29" s="480"/>
      <c r="AP29" s="480"/>
      <c r="AQ29" s="480"/>
      <c r="AR29" s="519"/>
      <c r="AS29" s="479">
        <v>3057</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85530</v>
      </c>
      <c r="BO29" s="429"/>
      <c r="BP29" s="429"/>
      <c r="BQ29" s="429"/>
      <c r="BR29" s="429"/>
      <c r="BS29" s="429"/>
      <c r="BT29" s="429"/>
      <c r="BU29" s="430"/>
      <c r="BV29" s="428">
        <v>105521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95.5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88251</v>
      </c>
      <c r="BO30" s="602"/>
      <c r="BP30" s="602"/>
      <c r="BQ30" s="602"/>
      <c r="BR30" s="602"/>
      <c r="BS30" s="602"/>
      <c r="BT30" s="602"/>
      <c r="BU30" s="603"/>
      <c r="BV30" s="601">
        <v>139342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197</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村田町国民健康保険事業特別会計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村田町上水道事業会計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IF('各会計、関係団体の財政状況及び健全化判断比率'!B33="","",'各会計、関係団体の財政状況及び健全化判断比率'!B33)</f>
        <v>村田町公共下水道事業特別会計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10</v>
      </c>
      <c r="BX34" s="614"/>
      <c r="BY34" s="615" t="str">
        <f>IF('各会計、関係団体の財政状況及び健全化判断比率'!B68="","",'各会計、関係団体の財政状況及び健全化判断比率'!B68)</f>
        <v>宮城県市町村職員退職手当組合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17</v>
      </c>
      <c r="CP34" s="614"/>
      <c r="CQ34" s="615" t="str">
        <f>IF('各会計、関係団体の財政状況及び健全化判断比率'!BS7="","",'各会計、関係団体の財政状況及び健全化判断比率'!BS7)</f>
        <v>村田町ふるさとリフレッシュセンター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村田町介護保険事業特別会計</v>
      </c>
      <c r="X35" s="615"/>
      <c r="Y35" s="615"/>
      <c r="Z35" s="615"/>
      <c r="AA35" s="615"/>
      <c r="AB35" s="615"/>
      <c r="AC35" s="615"/>
      <c r="AD35" s="615"/>
      <c r="AE35" s="615"/>
      <c r="AF35" s="615"/>
      <c r="AG35" s="615"/>
      <c r="AH35" s="615"/>
      <c r="AI35" s="615"/>
      <c r="AJ35" s="615"/>
      <c r="AK35" s="615"/>
      <c r="AL35" s="213"/>
      <c r="AM35" s="614">
        <f t="shared" ref="AM35:AM43" si="0">IF(AO35="","",AM34+1)</f>
        <v>6</v>
      </c>
      <c r="AN35" s="614"/>
      <c r="AO35" s="615" t="str">
        <f>IF('各会計、関係団体の財政状況及び健全化判断比率'!B32="","",'各会計、関係団体の財政状況及び健全化判断比率'!B32)</f>
        <v>村田町工業用水道事業会計</v>
      </c>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IF('各会計、関係団体の財政状況及び健全化判断比率'!B34="","",'各会計、関係団体の財政状況及び健全化判断比率'!B34)</f>
        <v>村田町農業集落排水事業特別会計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11</v>
      </c>
      <c r="BX35" s="614"/>
      <c r="BY35" s="615" t="str">
        <f>IF('各会計、関係団体の財政状況及び健全化判断比率'!B69="","",'各会計、関係団体の財政状況及び健全化判断比率'!B69)</f>
        <v>宮城県市町村非常勤消防団員補償報償組合</v>
      </c>
      <c r="BZ35" s="615"/>
      <c r="CA35" s="615"/>
      <c r="CB35" s="615"/>
      <c r="CC35" s="615"/>
      <c r="CD35" s="615"/>
      <c r="CE35" s="615"/>
      <c r="CF35" s="615"/>
      <c r="CG35" s="615"/>
      <c r="CH35" s="615"/>
      <c r="CI35" s="615"/>
      <c r="CJ35" s="615"/>
      <c r="CK35" s="615"/>
      <c r="CL35" s="615"/>
      <c r="CM35" s="615"/>
      <c r="CN35" s="213"/>
      <c r="CO35" s="614">
        <f t="shared" ref="CO35:CO43" si="3">IF(CQ35="","",CO34+1)</f>
        <v>18</v>
      </c>
      <c r="CP35" s="614"/>
      <c r="CQ35" s="615" t="str">
        <f>IF('各会計、関係団体の財政状況及び健全化判断比率'!BS8="","",'各会計、関係団体の財政状況及び健全化判断比率'!BS8)</f>
        <v>まちづくり村田</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村田町後期高齢者医療特別会計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9</v>
      </c>
      <c r="BF36" s="614"/>
      <c r="BG36" s="615" t="str">
        <f>IF('各会計、関係団体の財政状況及び健全化判断比率'!B35="","",'各会計、関係団体の財政状況及び健全化判断比率'!B35)</f>
        <v>村田町宅地造成事業特別会計</v>
      </c>
      <c r="BH36" s="615"/>
      <c r="BI36" s="615"/>
      <c r="BJ36" s="615"/>
      <c r="BK36" s="615"/>
      <c r="BL36" s="615"/>
      <c r="BM36" s="615"/>
      <c r="BN36" s="615"/>
      <c r="BO36" s="615"/>
      <c r="BP36" s="615"/>
      <c r="BQ36" s="615"/>
      <c r="BR36" s="615"/>
      <c r="BS36" s="615"/>
      <c r="BT36" s="615"/>
      <c r="BU36" s="615"/>
      <c r="BV36" s="213"/>
      <c r="BW36" s="614">
        <f t="shared" si="2"/>
        <v>12</v>
      </c>
      <c r="BX36" s="614"/>
      <c r="BY36" s="615" t="str">
        <f>IF('各会計、関係団体の財政状況及び健全化判断比率'!B70="","",'各会計、関係団体の財政状況及び健全化判断比率'!B70)</f>
        <v>仙南地域広域行政事務組合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13</v>
      </c>
      <c r="BX37" s="614"/>
      <c r="BY37" s="615" t="str">
        <f>IF('各会計、関係団体の財政状況及び健全化判断比率'!B71="","",'各会計、関係団体の財政状況及び健全化判断比率'!B71)</f>
        <v>宮城県市町村自治振興センター</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14</v>
      </c>
      <c r="BX38" s="614"/>
      <c r="BY38" s="615" t="str">
        <f>IF('各会計、関係団体の財政状況及び健全化判断比率'!B72="","",'各会計、関係団体の財政状況及び健全化判断比率'!B72)</f>
        <v>みやぎ県南中核病院企業団</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15</v>
      </c>
      <c r="BX39" s="614"/>
      <c r="BY39" s="615" t="str">
        <f>IF('各会計、関係団体の財政状況及び健全化判断比率'!B73="","",'各会計、関係団体の財政状況及び健全化判断比率'!B73)</f>
        <v>宮城県後期高齢者医療広域連合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16</v>
      </c>
      <c r="BX40" s="614"/>
      <c r="BY40" s="615" t="str">
        <f>IF('各会計、関係団体の財政状況及び健全化判断比率'!B74="","",'各会計、関係団体の財政状況及び健全化判断比率'!B74)</f>
        <v>宮城県後期高齢者医療事業会計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NlpkaZizXOoMLmg3KGfoVmBoQudAd4qwBRZecovq/ZaJKp8Y+mV//ZgpoQjadAma/Cm6sMxmuCyLJZY1ZuDaw==" saltValue="DoQEV9f54mLjhRjow63i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6" t="s">
        <v>561</v>
      </c>
      <c r="D34" s="1206"/>
      <c r="E34" s="1207"/>
      <c r="F34" s="32">
        <v>11.97</v>
      </c>
      <c r="G34" s="33">
        <v>11.94</v>
      </c>
      <c r="H34" s="33">
        <v>9.93</v>
      </c>
      <c r="I34" s="33">
        <v>12.43</v>
      </c>
      <c r="J34" s="34">
        <v>11.99</v>
      </c>
      <c r="K34" s="22"/>
      <c r="L34" s="22"/>
      <c r="M34" s="22"/>
      <c r="N34" s="22"/>
      <c r="O34" s="22"/>
      <c r="P34" s="22"/>
    </row>
    <row r="35" spans="1:16" ht="39" customHeight="1" x14ac:dyDescent="0.15">
      <c r="A35" s="22"/>
      <c r="B35" s="35"/>
      <c r="C35" s="1200" t="s">
        <v>562</v>
      </c>
      <c r="D35" s="1201"/>
      <c r="E35" s="1202"/>
      <c r="F35" s="36">
        <v>4.3099999999999996</v>
      </c>
      <c r="G35" s="37">
        <v>4.29</v>
      </c>
      <c r="H35" s="37">
        <v>4.5999999999999996</v>
      </c>
      <c r="I35" s="37">
        <v>3.21</v>
      </c>
      <c r="J35" s="38">
        <v>3.04</v>
      </c>
      <c r="K35" s="22"/>
      <c r="L35" s="22"/>
      <c r="M35" s="22"/>
      <c r="N35" s="22"/>
      <c r="O35" s="22"/>
      <c r="P35" s="22"/>
    </row>
    <row r="36" spans="1:16" ht="39" customHeight="1" x14ac:dyDescent="0.15">
      <c r="A36" s="22"/>
      <c r="B36" s="35"/>
      <c r="C36" s="1200" t="s">
        <v>563</v>
      </c>
      <c r="D36" s="1201"/>
      <c r="E36" s="1202"/>
      <c r="F36" s="36">
        <v>2.08</v>
      </c>
      <c r="G36" s="37">
        <v>2.13</v>
      </c>
      <c r="H36" s="37">
        <v>2.25</v>
      </c>
      <c r="I36" s="37">
        <v>2.29</v>
      </c>
      <c r="J36" s="38">
        <v>2.39</v>
      </c>
      <c r="K36" s="22"/>
      <c r="L36" s="22"/>
      <c r="M36" s="22"/>
      <c r="N36" s="22"/>
      <c r="O36" s="22"/>
      <c r="P36" s="22"/>
    </row>
    <row r="37" spans="1:16" ht="39" customHeight="1" x14ac:dyDescent="0.15">
      <c r="A37" s="22"/>
      <c r="B37" s="35"/>
      <c r="C37" s="1200" t="s">
        <v>564</v>
      </c>
      <c r="D37" s="1201"/>
      <c r="E37" s="1202"/>
      <c r="F37" s="36">
        <v>0.99</v>
      </c>
      <c r="G37" s="37">
        <v>1.1499999999999999</v>
      </c>
      <c r="H37" s="37">
        <v>1.48</v>
      </c>
      <c r="I37" s="37">
        <v>1.61</v>
      </c>
      <c r="J37" s="38">
        <v>1.18</v>
      </c>
      <c r="K37" s="22"/>
      <c r="L37" s="22"/>
      <c r="M37" s="22"/>
      <c r="N37" s="22"/>
      <c r="O37" s="22"/>
      <c r="P37" s="22"/>
    </row>
    <row r="38" spans="1:16" ht="39" customHeight="1" x14ac:dyDescent="0.15">
      <c r="A38" s="22"/>
      <c r="B38" s="35"/>
      <c r="C38" s="1200" t="s">
        <v>565</v>
      </c>
      <c r="D38" s="1201"/>
      <c r="E38" s="1202"/>
      <c r="F38" s="36">
        <v>1.7</v>
      </c>
      <c r="G38" s="37">
        <v>0.98</v>
      </c>
      <c r="H38" s="37">
        <v>3.48</v>
      </c>
      <c r="I38" s="37">
        <v>3.42</v>
      </c>
      <c r="J38" s="38">
        <v>0.38</v>
      </c>
      <c r="K38" s="22"/>
      <c r="L38" s="22"/>
      <c r="M38" s="22"/>
      <c r="N38" s="22"/>
      <c r="O38" s="22"/>
      <c r="P38" s="22"/>
    </row>
    <row r="39" spans="1:16" ht="39" customHeight="1" x14ac:dyDescent="0.15">
      <c r="A39" s="22"/>
      <c r="B39" s="35"/>
      <c r="C39" s="1200" t="s">
        <v>566</v>
      </c>
      <c r="D39" s="1201"/>
      <c r="E39" s="1202"/>
      <c r="F39" s="36">
        <v>0.33</v>
      </c>
      <c r="G39" s="37">
        <v>0.37</v>
      </c>
      <c r="H39" s="37">
        <v>0.2</v>
      </c>
      <c r="I39" s="37">
        <v>0.14000000000000001</v>
      </c>
      <c r="J39" s="38">
        <v>0.18</v>
      </c>
      <c r="K39" s="22"/>
      <c r="L39" s="22"/>
      <c r="M39" s="22"/>
      <c r="N39" s="22"/>
      <c r="O39" s="22"/>
      <c r="P39" s="22"/>
    </row>
    <row r="40" spans="1:16" ht="39" customHeight="1" x14ac:dyDescent="0.15">
      <c r="A40" s="22"/>
      <c r="B40" s="35"/>
      <c r="C40" s="1200" t="s">
        <v>567</v>
      </c>
      <c r="D40" s="1201"/>
      <c r="E40" s="1202"/>
      <c r="F40" s="36">
        <v>0.03</v>
      </c>
      <c r="G40" s="37">
        <v>0.03</v>
      </c>
      <c r="H40" s="37">
        <v>0.02</v>
      </c>
      <c r="I40" s="37">
        <v>0.03</v>
      </c>
      <c r="J40" s="38">
        <v>0.03</v>
      </c>
      <c r="K40" s="22"/>
      <c r="L40" s="22"/>
      <c r="M40" s="22"/>
      <c r="N40" s="22"/>
      <c r="O40" s="22"/>
      <c r="P40" s="22"/>
    </row>
    <row r="41" spans="1:16" ht="39" customHeight="1" x14ac:dyDescent="0.15">
      <c r="A41" s="22"/>
      <c r="B41" s="35"/>
      <c r="C41" s="1200" t="s">
        <v>568</v>
      </c>
      <c r="D41" s="1201"/>
      <c r="E41" s="1202"/>
      <c r="F41" s="36">
        <v>0.02</v>
      </c>
      <c r="G41" s="37">
        <v>0.02</v>
      </c>
      <c r="H41" s="37">
        <v>0.04</v>
      </c>
      <c r="I41" s="37">
        <v>0.05</v>
      </c>
      <c r="J41" s="38">
        <v>0.03</v>
      </c>
      <c r="K41" s="22"/>
      <c r="L41" s="22"/>
      <c r="M41" s="22"/>
      <c r="N41" s="22"/>
      <c r="O41" s="22"/>
      <c r="P41" s="22"/>
    </row>
    <row r="42" spans="1:16" ht="39" customHeight="1" x14ac:dyDescent="0.15">
      <c r="A42" s="22"/>
      <c r="B42" s="39"/>
      <c r="C42" s="1200" t="s">
        <v>569</v>
      </c>
      <c r="D42" s="1201"/>
      <c r="E42" s="1202"/>
      <c r="F42" s="36" t="s">
        <v>510</v>
      </c>
      <c r="G42" s="37" t="s">
        <v>510</v>
      </c>
      <c r="H42" s="37" t="s">
        <v>510</v>
      </c>
      <c r="I42" s="37" t="s">
        <v>510</v>
      </c>
      <c r="J42" s="38" t="s">
        <v>510</v>
      </c>
      <c r="K42" s="22"/>
      <c r="L42" s="22"/>
      <c r="M42" s="22"/>
      <c r="N42" s="22"/>
      <c r="O42" s="22"/>
      <c r="P42" s="22"/>
    </row>
    <row r="43" spans="1:16" ht="39" customHeight="1" thickBot="1" x14ac:dyDescent="0.2">
      <c r="A43" s="22"/>
      <c r="B43" s="40"/>
      <c r="C43" s="1203" t="s">
        <v>570</v>
      </c>
      <c r="D43" s="1204"/>
      <c r="E43" s="1205"/>
      <c r="F43" s="41" t="s">
        <v>510</v>
      </c>
      <c r="G43" s="42" t="s">
        <v>510</v>
      </c>
      <c r="H43" s="42" t="s">
        <v>510</v>
      </c>
      <c r="I43" s="42" t="s">
        <v>510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NcOavOT2Pp9h4VD5oHOL3vnqayeueh+rL8vA1c8IiC4O1SBt5DSpyBBJ8+hdiEIuGXLDOLl9RgxnU587QW+WA==" saltValue="JZJbL1wOyazBBVSrq7xK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811</v>
      </c>
      <c r="L45" s="60">
        <v>766</v>
      </c>
      <c r="M45" s="60">
        <v>753</v>
      </c>
      <c r="N45" s="60">
        <v>724</v>
      </c>
      <c r="O45" s="61">
        <v>711</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10"/>
      <c r="C48" s="1211"/>
      <c r="D48" s="62"/>
      <c r="E48" s="1216" t="s">
        <v>15</v>
      </c>
      <c r="F48" s="1216"/>
      <c r="G48" s="1216"/>
      <c r="H48" s="1216"/>
      <c r="I48" s="1216"/>
      <c r="J48" s="1217"/>
      <c r="K48" s="63">
        <v>192</v>
      </c>
      <c r="L48" s="64">
        <v>198</v>
      </c>
      <c r="M48" s="64">
        <v>198</v>
      </c>
      <c r="N48" s="64">
        <v>204</v>
      </c>
      <c r="O48" s="65">
        <v>186</v>
      </c>
      <c r="P48" s="48"/>
      <c r="Q48" s="48"/>
      <c r="R48" s="48"/>
      <c r="S48" s="48"/>
      <c r="T48" s="48"/>
      <c r="U48" s="48"/>
    </row>
    <row r="49" spans="1:21" ht="30.75" customHeight="1" x14ac:dyDescent="0.15">
      <c r="A49" s="48"/>
      <c r="B49" s="1210"/>
      <c r="C49" s="1211"/>
      <c r="D49" s="62"/>
      <c r="E49" s="1216" t="s">
        <v>16</v>
      </c>
      <c r="F49" s="1216"/>
      <c r="G49" s="1216"/>
      <c r="H49" s="1216"/>
      <c r="I49" s="1216"/>
      <c r="J49" s="1217"/>
      <c r="K49" s="63">
        <v>82</v>
      </c>
      <c r="L49" s="64">
        <v>85</v>
      </c>
      <c r="M49" s="64">
        <v>89</v>
      </c>
      <c r="N49" s="64">
        <v>77</v>
      </c>
      <c r="O49" s="65">
        <v>77</v>
      </c>
      <c r="P49" s="48"/>
      <c r="Q49" s="48"/>
      <c r="R49" s="48"/>
      <c r="S49" s="48"/>
      <c r="T49" s="48"/>
      <c r="U49" s="48"/>
    </row>
    <row r="50" spans="1:21" ht="30.75" customHeight="1" x14ac:dyDescent="0.15">
      <c r="A50" s="48"/>
      <c r="B50" s="1210"/>
      <c r="C50" s="1211"/>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639</v>
      </c>
      <c r="L52" s="64">
        <v>597</v>
      </c>
      <c r="M52" s="64">
        <v>613</v>
      </c>
      <c r="N52" s="64">
        <v>591</v>
      </c>
      <c r="O52" s="65">
        <v>560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446</v>
      </c>
      <c r="L53" s="69">
        <v>452</v>
      </c>
      <c r="M53" s="69">
        <v>427</v>
      </c>
      <c r="N53" s="69">
        <v>414</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591</v>
      </c>
      <c r="L57" s="83" t="s">
        <v>592</v>
      </c>
      <c r="M57" s="83" t="s">
        <v>592</v>
      </c>
      <c r="N57" s="83" t="s">
        <v>592</v>
      </c>
      <c r="O57" s="84" t="s">
        <v>592</v>
      </c>
    </row>
    <row r="58" spans="1:21" ht="31.5" customHeight="1" thickBot="1" x14ac:dyDescent="0.2">
      <c r="B58" s="1226"/>
      <c r="C58" s="1227"/>
      <c r="D58" s="1231" t="s">
        <v>27</v>
      </c>
      <c r="E58" s="1232"/>
      <c r="F58" s="1232"/>
      <c r="G58" s="1232"/>
      <c r="H58" s="1232"/>
      <c r="I58" s="1232"/>
      <c r="J58" s="1233"/>
      <c r="K58" s="85" t="s">
        <v>510</v>
      </c>
      <c r="L58" s="86" t="s">
        <v>510</v>
      </c>
      <c r="M58" s="86" t="s">
        <v>510</v>
      </c>
      <c r="N58" s="86" t="s">
        <v>510</v>
      </c>
      <c r="O58" s="87" t="s">
        <v>510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YRjEXuXh2IIgxUCBidALWOqyCHQDCkY2LeJbTncET8SvnYDg3f3yGXyP5NtVrC0cLjMSdyJ6iV14NyObM06VA==" saltValue="mymlgfZ01/2yppxrn2LJ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34" t="s">
        <v>30</v>
      </c>
      <c r="C41" s="1235"/>
      <c r="D41" s="101"/>
      <c r="E41" s="1240" t="s">
        <v>31</v>
      </c>
      <c r="F41" s="1240"/>
      <c r="G41" s="1240"/>
      <c r="H41" s="1241"/>
      <c r="I41" s="102">
        <v>7284</v>
      </c>
      <c r="J41" s="103">
        <v>7353</v>
      </c>
      <c r="K41" s="103">
        <v>7029</v>
      </c>
      <c r="L41" s="103">
        <v>6693</v>
      </c>
      <c r="M41" s="104">
        <v>6518</v>
      </c>
    </row>
    <row r="42" spans="2:13" ht="27.75" customHeight="1" x14ac:dyDescent="0.15">
      <c r="B42" s="1236"/>
      <c r="C42" s="1237"/>
      <c r="D42" s="105"/>
      <c r="E42" s="1242" t="s">
        <v>32</v>
      </c>
      <c r="F42" s="1242"/>
      <c r="G42" s="1242"/>
      <c r="H42" s="1243"/>
      <c r="I42" s="106" t="s">
        <v>510</v>
      </c>
      <c r="J42" s="107" t="s">
        <v>510</v>
      </c>
      <c r="K42" s="107" t="s">
        <v>510</v>
      </c>
      <c r="L42" s="107" t="s">
        <v>510</v>
      </c>
      <c r="M42" s="108" t="s">
        <v>510</v>
      </c>
    </row>
    <row r="43" spans="2:13" ht="27.75" customHeight="1" x14ac:dyDescent="0.15">
      <c r="B43" s="1236"/>
      <c r="C43" s="1237"/>
      <c r="D43" s="105"/>
      <c r="E43" s="1242" t="s">
        <v>33</v>
      </c>
      <c r="F43" s="1242"/>
      <c r="G43" s="1242"/>
      <c r="H43" s="1243"/>
      <c r="I43" s="106">
        <v>2049</v>
      </c>
      <c r="J43" s="107">
        <v>1895</v>
      </c>
      <c r="K43" s="107">
        <v>1717</v>
      </c>
      <c r="L43" s="107">
        <v>1703</v>
      </c>
      <c r="M43" s="108">
        <v>1612</v>
      </c>
    </row>
    <row r="44" spans="2:13" ht="27.75" customHeight="1" x14ac:dyDescent="0.15">
      <c r="B44" s="1236"/>
      <c r="C44" s="1237"/>
      <c r="D44" s="105"/>
      <c r="E44" s="1242" t="s">
        <v>34</v>
      </c>
      <c r="F44" s="1242"/>
      <c r="G44" s="1242"/>
      <c r="H44" s="1243"/>
      <c r="I44" s="106">
        <v>1239</v>
      </c>
      <c r="J44" s="107">
        <v>1219</v>
      </c>
      <c r="K44" s="107">
        <v>1213</v>
      </c>
      <c r="L44" s="107">
        <v>1159</v>
      </c>
      <c r="M44" s="108">
        <v>1251</v>
      </c>
    </row>
    <row r="45" spans="2:13" ht="27.75" customHeight="1" x14ac:dyDescent="0.15">
      <c r="B45" s="1236"/>
      <c r="C45" s="1237"/>
      <c r="D45" s="105"/>
      <c r="E45" s="1242" t="s">
        <v>35</v>
      </c>
      <c r="F45" s="1242"/>
      <c r="G45" s="1242"/>
      <c r="H45" s="1243"/>
      <c r="I45" s="106">
        <v>892</v>
      </c>
      <c r="J45" s="107">
        <v>871</v>
      </c>
      <c r="K45" s="107">
        <v>873</v>
      </c>
      <c r="L45" s="107">
        <v>776</v>
      </c>
      <c r="M45" s="108">
        <v>685</v>
      </c>
    </row>
    <row r="46" spans="2:13" ht="27.75" customHeight="1" x14ac:dyDescent="0.15">
      <c r="B46" s="1236"/>
      <c r="C46" s="1237"/>
      <c r="D46" s="109"/>
      <c r="E46" s="1242" t="s">
        <v>36</v>
      </c>
      <c r="F46" s="1242"/>
      <c r="G46" s="1242"/>
      <c r="H46" s="1243"/>
      <c r="I46" s="106" t="s">
        <v>510</v>
      </c>
      <c r="J46" s="107" t="s">
        <v>510</v>
      </c>
      <c r="K46" s="107" t="s">
        <v>510</v>
      </c>
      <c r="L46" s="107" t="s">
        <v>510</v>
      </c>
      <c r="M46" s="108" t="s">
        <v>510</v>
      </c>
    </row>
    <row r="47" spans="2:13" ht="27.75" customHeight="1" x14ac:dyDescent="0.15">
      <c r="B47" s="1236"/>
      <c r="C47" s="1237"/>
      <c r="D47" s="110"/>
      <c r="E47" s="1244" t="s">
        <v>37</v>
      </c>
      <c r="F47" s="1245"/>
      <c r="G47" s="1245"/>
      <c r="H47" s="1246"/>
      <c r="I47" s="106" t="s">
        <v>510</v>
      </c>
      <c r="J47" s="107" t="s">
        <v>510</v>
      </c>
      <c r="K47" s="107" t="s">
        <v>510</v>
      </c>
      <c r="L47" s="107" t="s">
        <v>510</v>
      </c>
      <c r="M47" s="108" t="s">
        <v>510</v>
      </c>
    </row>
    <row r="48" spans="2:13" ht="27.75" customHeight="1" x14ac:dyDescent="0.15">
      <c r="B48" s="1236"/>
      <c r="C48" s="1237"/>
      <c r="D48" s="105"/>
      <c r="E48" s="1242" t="s">
        <v>38</v>
      </c>
      <c r="F48" s="1242"/>
      <c r="G48" s="1242"/>
      <c r="H48" s="1243"/>
      <c r="I48" s="106" t="s">
        <v>510</v>
      </c>
      <c r="J48" s="107" t="s">
        <v>510</v>
      </c>
      <c r="K48" s="107" t="s">
        <v>510</v>
      </c>
      <c r="L48" s="107" t="s">
        <v>510</v>
      </c>
      <c r="M48" s="108" t="s">
        <v>510</v>
      </c>
    </row>
    <row r="49" spans="2:13" ht="27.75" customHeight="1" x14ac:dyDescent="0.15">
      <c r="B49" s="1238"/>
      <c r="C49" s="1239"/>
      <c r="D49" s="105"/>
      <c r="E49" s="1242" t="s">
        <v>39</v>
      </c>
      <c r="F49" s="1242"/>
      <c r="G49" s="1242"/>
      <c r="H49" s="1243"/>
      <c r="I49" s="106" t="s">
        <v>510</v>
      </c>
      <c r="J49" s="107" t="s">
        <v>510</v>
      </c>
      <c r="K49" s="107" t="s">
        <v>510</v>
      </c>
      <c r="L49" s="107">
        <v>93</v>
      </c>
      <c r="M49" s="108">
        <v>109</v>
      </c>
    </row>
    <row r="50" spans="2:13" ht="27.75" customHeight="1" x14ac:dyDescent="0.15">
      <c r="B50" s="1247" t="s">
        <v>40</v>
      </c>
      <c r="C50" s="1248"/>
      <c r="D50" s="111"/>
      <c r="E50" s="1242" t="s">
        <v>41</v>
      </c>
      <c r="F50" s="1242"/>
      <c r="G50" s="1242"/>
      <c r="H50" s="1243"/>
      <c r="I50" s="106">
        <v>1202</v>
      </c>
      <c r="J50" s="107">
        <v>1069</v>
      </c>
      <c r="K50" s="107">
        <v>963</v>
      </c>
      <c r="L50" s="107">
        <v>952</v>
      </c>
      <c r="M50" s="108">
        <v>855</v>
      </c>
    </row>
    <row r="51" spans="2:13" ht="27.75" customHeight="1" x14ac:dyDescent="0.15">
      <c r="B51" s="1236"/>
      <c r="C51" s="1237"/>
      <c r="D51" s="105"/>
      <c r="E51" s="1242" t="s">
        <v>42</v>
      </c>
      <c r="F51" s="1242"/>
      <c r="G51" s="1242"/>
      <c r="H51" s="1243"/>
      <c r="I51" s="106">
        <v>159</v>
      </c>
      <c r="J51" s="107">
        <v>143</v>
      </c>
      <c r="K51" s="107">
        <v>117</v>
      </c>
      <c r="L51" s="107">
        <v>98</v>
      </c>
      <c r="M51" s="108">
        <v>92</v>
      </c>
    </row>
    <row r="52" spans="2:13" ht="27.75" customHeight="1" x14ac:dyDescent="0.15">
      <c r="B52" s="1238"/>
      <c r="C52" s="1239"/>
      <c r="D52" s="105"/>
      <c r="E52" s="1242" t="s">
        <v>43</v>
      </c>
      <c r="F52" s="1242"/>
      <c r="G52" s="1242"/>
      <c r="H52" s="1243"/>
      <c r="I52" s="106">
        <v>6113</v>
      </c>
      <c r="J52" s="107">
        <v>5944</v>
      </c>
      <c r="K52" s="107">
        <v>5708</v>
      </c>
      <c r="L52" s="107">
        <v>5449</v>
      </c>
      <c r="M52" s="108">
        <v>5271</v>
      </c>
    </row>
    <row r="53" spans="2:13" ht="27.75" customHeight="1" thickBot="1" x14ac:dyDescent="0.2">
      <c r="B53" s="1249" t="s">
        <v>44</v>
      </c>
      <c r="C53" s="1250"/>
      <c r="D53" s="112"/>
      <c r="E53" s="1251" t="s">
        <v>45</v>
      </c>
      <c r="F53" s="1251"/>
      <c r="G53" s="1251"/>
      <c r="H53" s="1252"/>
      <c r="I53" s="113">
        <v>3990</v>
      </c>
      <c r="J53" s="114">
        <v>4181</v>
      </c>
      <c r="K53" s="114">
        <v>4043</v>
      </c>
      <c r="L53" s="114">
        <v>3925</v>
      </c>
      <c r="M53" s="115">
        <v>3957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GtAR69tuAhuVj0JRQGwzpZa8JjEn7ZbjyBQ0DP9JgdKtpZHI40GlkF54L8CqYZKVl1yMXF0xWGQ0S/+Ve/+LQ==" saltValue="MC6DY71l6npbHRQpnqqD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61" t="s">
        <v>48</v>
      </c>
      <c r="D55" s="1261"/>
      <c r="E55" s="1262"/>
      <c r="F55" s="127">
        <v>476</v>
      </c>
      <c r="G55" s="127">
        <v>413</v>
      </c>
      <c r="H55" s="128">
        <v>295</v>
      </c>
    </row>
    <row r="56" spans="2:8" ht="52.5" customHeight="1" x14ac:dyDescent="0.15">
      <c r="B56" s="129"/>
      <c r="C56" s="1263" t="s">
        <v>49</v>
      </c>
      <c r="D56" s="1263"/>
      <c r="E56" s="1264"/>
      <c r="F56" s="130">
        <v>106</v>
      </c>
      <c r="G56" s="130">
        <v>106</v>
      </c>
      <c r="H56" s="131">
        <v>86</v>
      </c>
    </row>
    <row r="57" spans="2:8" ht="53.25" customHeight="1" x14ac:dyDescent="0.15">
      <c r="B57" s="129"/>
      <c r="C57" s="1265" t="s">
        <v>50</v>
      </c>
      <c r="D57" s="1265"/>
      <c r="E57" s="1266"/>
      <c r="F57" s="132">
        <v>135</v>
      </c>
      <c r="G57" s="132">
        <v>139</v>
      </c>
      <c r="H57" s="133">
        <v>88</v>
      </c>
    </row>
    <row r="58" spans="2:8" ht="45.75" customHeight="1" x14ac:dyDescent="0.15">
      <c r="B58" s="134"/>
      <c r="C58" s="1253" t="s">
        <v>586</v>
      </c>
      <c r="D58" s="1254"/>
      <c r="E58" s="1255"/>
      <c r="F58" s="135">
        <v>32</v>
      </c>
      <c r="G58" s="135">
        <v>32</v>
      </c>
      <c r="H58" s="136">
        <v>32</v>
      </c>
    </row>
    <row r="59" spans="2:8" ht="45.75" customHeight="1" x14ac:dyDescent="0.15">
      <c r="B59" s="134"/>
      <c r="C59" s="1253" t="s">
        <v>587</v>
      </c>
      <c r="D59" s="1254"/>
      <c r="E59" s="1255"/>
      <c r="F59" s="135">
        <v>63</v>
      </c>
      <c r="G59" s="135">
        <v>63</v>
      </c>
      <c r="H59" s="136">
        <v>26</v>
      </c>
    </row>
    <row r="60" spans="2:8" ht="45.75" customHeight="1" x14ac:dyDescent="0.15">
      <c r="B60" s="134"/>
      <c r="C60" s="1253" t="s">
        <v>588</v>
      </c>
      <c r="D60" s="1254"/>
      <c r="E60" s="1255"/>
      <c r="F60" s="135">
        <v>11</v>
      </c>
      <c r="G60" s="135">
        <v>11</v>
      </c>
      <c r="H60" s="136">
        <v>11</v>
      </c>
    </row>
    <row r="61" spans="2:8" ht="45.75" customHeight="1" x14ac:dyDescent="0.15">
      <c r="B61" s="134"/>
      <c r="C61" s="1253" t="s">
        <v>589</v>
      </c>
      <c r="D61" s="1254"/>
      <c r="E61" s="1255"/>
      <c r="F61" s="135">
        <v>10</v>
      </c>
      <c r="G61" s="135">
        <v>10</v>
      </c>
      <c r="H61" s="136">
        <v>10</v>
      </c>
    </row>
    <row r="62" spans="2:8" ht="45.75" customHeight="1" thickBot="1" x14ac:dyDescent="0.2">
      <c r="B62" s="137"/>
      <c r="C62" s="1256" t="s">
        <v>590</v>
      </c>
      <c r="D62" s="1257"/>
      <c r="E62" s="1258"/>
      <c r="F62" s="138">
        <v>14</v>
      </c>
      <c r="G62" s="138">
        <v>14</v>
      </c>
      <c r="H62" s="139">
        <v>10</v>
      </c>
    </row>
    <row r="63" spans="2:8" ht="52.5" customHeight="1" thickBot="1" x14ac:dyDescent="0.2">
      <c r="B63" s="140"/>
      <c r="C63" s="1259" t="s">
        <v>51</v>
      </c>
      <c r="D63" s="1259"/>
      <c r="E63" s="1260"/>
      <c r="F63" s="141">
        <v>717</v>
      </c>
      <c r="G63" s="141">
        <v>658</v>
      </c>
      <c r="H63" s="142">
        <v>469</v>
      </c>
    </row>
    <row r="64" spans="2:8" ht="15" customHeight="1" x14ac:dyDescent="0.15"/>
    <row r="65" ht="0" hidden="1" customHeight="1" x14ac:dyDescent="0.15"/>
    <row r="66" ht="0" hidden="1" customHeight="1" x14ac:dyDescent="0.15"/>
  </sheetData>
  <sheetProtection algorithmName="SHA-512" hashValue="EB1sU2e2+BSn9njxCdtG43vl3ucs7fKavYiGrnpMSREYrvoPhQ1AJT1/0Kl5uuip2jrcZAXwxBsxeC82CtLH+w==" saltValue="9ww61alVYXB3Dn6eM1Ik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107795</v>
      </c>
      <c r="E3" s="161"/>
      <c r="F3" s="162">
        <v>91837</v>
      </c>
      <c r="G3" s="163"/>
      <c r="H3" s="164"/>
    </row>
    <row r="4" spans="1:8" x14ac:dyDescent="0.15">
      <c r="A4" s="165"/>
      <c r="B4" s="166"/>
      <c r="C4" s="167"/>
      <c r="D4" s="168">
        <v>33090</v>
      </c>
      <c r="E4" s="169"/>
      <c r="F4" s="170">
        <v>54439</v>
      </c>
      <c r="G4" s="171"/>
      <c r="H4" s="172"/>
    </row>
    <row r="5" spans="1:8" x14ac:dyDescent="0.15">
      <c r="A5" s="153" t="s">
        <v>543</v>
      </c>
      <c r="B5" s="158"/>
      <c r="C5" s="159"/>
      <c r="D5" s="160">
        <v>117093</v>
      </c>
      <c r="E5" s="161"/>
      <c r="F5" s="162">
        <v>106092</v>
      </c>
      <c r="G5" s="163"/>
      <c r="H5" s="164"/>
    </row>
    <row r="6" spans="1:8" x14ac:dyDescent="0.15">
      <c r="A6" s="165"/>
      <c r="B6" s="166"/>
      <c r="C6" s="167"/>
      <c r="D6" s="168">
        <v>55972</v>
      </c>
      <c r="E6" s="169"/>
      <c r="F6" s="170">
        <v>44299</v>
      </c>
      <c r="G6" s="171"/>
      <c r="H6" s="172"/>
    </row>
    <row r="7" spans="1:8" x14ac:dyDescent="0.15">
      <c r="A7" s="153" t="s">
        <v>544</v>
      </c>
      <c r="B7" s="158"/>
      <c r="C7" s="159"/>
      <c r="D7" s="160">
        <v>39790</v>
      </c>
      <c r="E7" s="161"/>
      <c r="F7" s="162">
        <v>78903</v>
      </c>
      <c r="G7" s="163"/>
      <c r="H7" s="164"/>
    </row>
    <row r="8" spans="1:8" x14ac:dyDescent="0.15">
      <c r="A8" s="165"/>
      <c r="B8" s="166"/>
      <c r="C8" s="167"/>
      <c r="D8" s="168">
        <v>16134</v>
      </c>
      <c r="E8" s="169"/>
      <c r="F8" s="170">
        <v>49201</v>
      </c>
      <c r="G8" s="171"/>
      <c r="H8" s="172"/>
    </row>
    <row r="9" spans="1:8" x14ac:dyDescent="0.15">
      <c r="A9" s="153" t="s">
        <v>545</v>
      </c>
      <c r="B9" s="158"/>
      <c r="C9" s="159"/>
      <c r="D9" s="160">
        <v>38158</v>
      </c>
      <c r="E9" s="161"/>
      <c r="F9" s="162">
        <v>82993</v>
      </c>
      <c r="G9" s="163"/>
      <c r="H9" s="164"/>
    </row>
    <row r="10" spans="1:8" x14ac:dyDescent="0.15">
      <c r="A10" s="165"/>
      <c r="B10" s="166"/>
      <c r="C10" s="167"/>
      <c r="D10" s="168">
        <v>9520</v>
      </c>
      <c r="E10" s="169"/>
      <c r="F10" s="170">
        <v>46787</v>
      </c>
      <c r="G10" s="171"/>
      <c r="H10" s="172"/>
    </row>
    <row r="11" spans="1:8" x14ac:dyDescent="0.15">
      <c r="A11" s="153" t="s">
        <v>546</v>
      </c>
      <c r="B11" s="158"/>
      <c r="C11" s="159"/>
      <c r="D11" s="160">
        <v>48201</v>
      </c>
      <c r="E11" s="161"/>
      <c r="F11" s="162">
        <v>108252</v>
      </c>
      <c r="G11" s="163"/>
      <c r="H11" s="164"/>
    </row>
    <row r="12" spans="1:8" x14ac:dyDescent="0.15">
      <c r="A12" s="165"/>
      <c r="B12" s="166"/>
      <c r="C12" s="173"/>
      <c r="D12" s="168">
        <v>31510</v>
      </c>
      <c r="E12" s="169"/>
      <c r="F12" s="170">
        <v>50321</v>
      </c>
      <c r="G12" s="171"/>
      <c r="H12" s="172"/>
    </row>
    <row r="13" spans="1:8" x14ac:dyDescent="0.15">
      <c r="A13" s="153"/>
      <c r="B13" s="158"/>
      <c r="C13" s="174"/>
      <c r="D13" s="175">
        <v>70207</v>
      </c>
      <c r="E13" s="176"/>
      <c r="F13" s="177">
        <v>93615</v>
      </c>
      <c r="G13" s="178"/>
      <c r="H13" s="164"/>
    </row>
    <row r="14" spans="1:8" x14ac:dyDescent="0.15">
      <c r="A14" s="165"/>
      <c r="B14" s="166"/>
      <c r="C14" s="167"/>
      <c r="D14" s="168">
        <v>29245</v>
      </c>
      <c r="E14" s="169"/>
      <c r="F14" s="170">
        <v>49009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4.3099999999999996</v>
      </c>
      <c r="C19" s="179">
        <f>ROUND(VALUE(SUBSTITUTE(実質収支比率等に係る経年分析!G$48,"▲","-")),2)</f>
        <v>4.29</v>
      </c>
      <c r="D19" s="179">
        <f>ROUND(VALUE(SUBSTITUTE(実質収支比率等に係る経年分析!H$48,"▲","-")),2)</f>
        <v>4.6100000000000003</v>
      </c>
      <c r="E19" s="179">
        <f>ROUND(VALUE(SUBSTITUTE(実質収支比率等に係る経年分析!I$48,"▲","-")),2)</f>
        <v>3.22</v>
      </c>
      <c r="F19" s="179">
        <f>ROUND(VALUE(SUBSTITUTE(実質収支比率等に係る経年分析!J$48,"▲","-")),2)</f>
        <v>3.05</v>
      </c>
    </row>
    <row r="20" spans="1:11" x14ac:dyDescent="0.15">
      <c r="A20" s="179" t="s">
        <v>55</v>
      </c>
      <c r="B20" s="179">
        <f>ROUND(VALUE(SUBSTITUTE(実質収支比率等に係る経年分析!F$47,"▲","-")),2)</f>
        <v>18</v>
      </c>
      <c r="C20" s="179">
        <f>ROUND(VALUE(SUBSTITUTE(実質収支比率等に係る経年分析!G$47,"▲","-")),2)</f>
        <v>14.97</v>
      </c>
      <c r="D20" s="179">
        <f>ROUND(VALUE(SUBSTITUTE(実質収支比率等に係る経年分析!H$47,"▲","-")),2)</f>
        <v>13.04</v>
      </c>
      <c r="E20" s="179">
        <f>ROUND(VALUE(SUBSTITUTE(実質収支比率等に係る経年分析!I$47,"▲","-")),2)</f>
        <v>11.35</v>
      </c>
      <c r="F20" s="179">
        <f>ROUND(VALUE(SUBSTITUTE(実質収支比率等に係る経年分析!J$47,"▲","-")),2)</f>
        <v>8.2200000000000006</v>
      </c>
    </row>
    <row r="21" spans="1:11" x14ac:dyDescent="0.15">
      <c r="A21" s="179" t="s">
        <v>56</v>
      </c>
      <c r="B21" s="179">
        <f>IF(ISNUMBER(VALUE(SUBSTITUTE(実質収支比率等に係る経年分析!F$49,"▲","-"))),ROUND(VALUE(SUBSTITUTE(実質収支比率等に係る経年分析!F$49,"▲","-")),2),NA())</f>
        <v>-9.56</v>
      </c>
      <c r="C21" s="179">
        <f>IF(ISNUMBER(VALUE(SUBSTITUTE(実質収支比率等に係る経年分析!G$49,"▲","-"))),ROUND(VALUE(SUBSTITUTE(実質収支比率等に係る経年分析!G$49,"▲","-")),2),NA())</f>
        <v>-5.04</v>
      </c>
      <c r="D21" s="179">
        <f>IF(ISNUMBER(VALUE(SUBSTITUTE(実質収支比率等に係る経年分析!H$49,"▲","-"))),ROUND(VALUE(SUBSTITUTE(実質収支比率等に係る経年分析!H$49,"▲","-")),2),NA())</f>
        <v>-4.3</v>
      </c>
      <c r="E21" s="179">
        <f>IF(ISNUMBER(VALUE(SUBSTITUTE(実質収支比率等に係る経年分析!I$49,"▲","-"))),ROUND(VALUE(SUBSTITUTE(実質収支比率等に係る経年分析!I$49,"▲","-")),2),NA())</f>
        <v>-5.85</v>
      </c>
      <c r="F21" s="179">
        <f>IF(ISNUMBER(VALUE(SUBSTITUTE(実質収支比率等に係る経年分析!J$49,"▲","-"))),ROUND(VALUE(SUBSTITUTE(実質収支比率等に係る経年分析!J$49,"▲","-")),2),NA())</f>
        <v>-5.36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村田町農業集落排水事業特別会計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村田町後期高齢者医療特別会計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村田町公共下水道事業特別会計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村田町国民健康保険事業特別会計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3.48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x14ac:dyDescent="0.15">
      <c r="A33" s="180" t="str">
        <f>IF(連結実質赤字比率に係る赤字・黒字の構成分析!C$37="",NA(),連結実質赤字比率に係る赤字・黒字の構成分析!C$37)</f>
        <v>村田町介護保険事業特別会計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1.1499999999999999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村田町工業用水道事業会計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2.39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4.3099999999999996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4.5999999999999996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3.04</v>
      </c>
    </row>
    <row r="36" spans="1:16" x14ac:dyDescent="0.15">
      <c r="A36" s="180" t="str">
        <f>IF(連結実質赤字比率に係る赤字・黒字の構成分析!C$34="",NA(),連結実質赤字比率に係る赤字・黒字の構成分析!C$34)</f>
        <v>村田町上水道事業会計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639</v>
      </c>
      <c r="E42" s="181"/>
      <c r="F42" s="181"/>
      <c r="G42" s="181">
        <f>'実質公債費比率（分子）の構造'!L$52</f>
        <v>597</v>
      </c>
      <c r="H42" s="181"/>
      <c r="I42" s="181"/>
      <c r="J42" s="181">
        <f>'実質公債費比率（分子）の構造'!M$52</f>
        <v>613</v>
      </c>
      <c r="K42" s="181"/>
      <c r="L42" s="181"/>
      <c r="M42" s="181">
        <f>'実質公債費比率（分子）の構造'!N$52</f>
        <v>591</v>
      </c>
      <c r="N42" s="181"/>
      <c r="O42" s="181"/>
      <c r="P42" s="181">
        <f>'実質公債費比率（分子）の構造'!O$52</f>
        <v>560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82</v>
      </c>
      <c r="C45" s="181"/>
      <c r="D45" s="181"/>
      <c r="E45" s="181">
        <f>'実質公債費比率（分子）の構造'!L$49</f>
        <v>85</v>
      </c>
      <c r="F45" s="181"/>
      <c r="G45" s="181"/>
      <c r="H45" s="181">
        <f>'実質公債費比率（分子）の構造'!M$49</f>
        <v>89</v>
      </c>
      <c r="I45" s="181"/>
      <c r="J45" s="181"/>
      <c r="K45" s="181">
        <f>'実質公債費比率（分子）の構造'!N$49</f>
        <v>77</v>
      </c>
      <c r="L45" s="181"/>
      <c r="M45" s="181"/>
      <c r="N45" s="181">
        <f>'実質公債費比率（分子）の構造'!O$49</f>
        <v>77</v>
      </c>
      <c r="O45" s="181"/>
      <c r="P45" s="181"/>
    </row>
    <row r="46" spans="1:16" x14ac:dyDescent="0.15">
      <c r="A46" s="181" t="s">
        <v>67</v>
      </c>
      <c r="B46" s="181">
        <f>'実質公債費比率（分子）の構造'!K$48</f>
        <v>192</v>
      </c>
      <c r="C46" s="181"/>
      <c r="D46" s="181"/>
      <c r="E46" s="181">
        <f>'実質公債費比率（分子）の構造'!L$48</f>
        <v>198</v>
      </c>
      <c r="F46" s="181"/>
      <c r="G46" s="181"/>
      <c r="H46" s="181">
        <f>'実質公債費比率（分子）の構造'!M$48</f>
        <v>198</v>
      </c>
      <c r="I46" s="181"/>
      <c r="J46" s="181"/>
      <c r="K46" s="181">
        <f>'実質公債費比率（分子）の構造'!N$48</f>
        <v>204</v>
      </c>
      <c r="L46" s="181"/>
      <c r="M46" s="181"/>
      <c r="N46" s="181">
        <f>'実質公債費比率（分子）の構造'!O$48</f>
        <v>186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811</v>
      </c>
      <c r="C49" s="181"/>
      <c r="D49" s="181"/>
      <c r="E49" s="181">
        <f>'実質公債費比率（分子）の構造'!L$45</f>
        <v>766</v>
      </c>
      <c r="F49" s="181"/>
      <c r="G49" s="181"/>
      <c r="H49" s="181">
        <f>'実質公債費比率（分子）の構造'!M$45</f>
        <v>753</v>
      </c>
      <c r="I49" s="181"/>
      <c r="J49" s="181"/>
      <c r="K49" s="181">
        <f>'実質公債費比率（分子）の構造'!N$45</f>
        <v>724</v>
      </c>
      <c r="L49" s="181"/>
      <c r="M49" s="181"/>
      <c r="N49" s="181">
        <f>'実質公債費比率（分子）の構造'!O$45</f>
        <v>711</v>
      </c>
      <c r="O49" s="181"/>
      <c r="P49" s="181"/>
    </row>
    <row r="50" spans="1:16" x14ac:dyDescent="0.15">
      <c r="A50" s="181" t="s">
        <v>71</v>
      </c>
      <c r="B50" s="181" t="e">
        <f>NA()</f>
        <v>#N/A</v>
      </c>
      <c r="C50" s="181">
        <f>IF(ISNUMBER('実質公債費比率（分子）の構造'!K$53),'実質公債費比率（分子）の構造'!K$53,NA())</f>
        <v>446</v>
      </c>
      <c r="D50" s="181" t="e">
        <f>NA()</f>
        <v>#N/A</v>
      </c>
      <c r="E50" s="181" t="e">
        <f>NA()</f>
        <v>#N/A</v>
      </c>
      <c r="F50" s="181">
        <f>IF(ISNUMBER('実質公債費比率（分子）の構造'!L$53),'実質公債費比率（分子）の構造'!L$53,NA())</f>
        <v>452</v>
      </c>
      <c r="G50" s="181" t="e">
        <f>NA()</f>
        <v>#N/A</v>
      </c>
      <c r="H50" s="181" t="e">
        <f>NA()</f>
        <v>#N/A</v>
      </c>
      <c r="I50" s="181">
        <f>IF(ISNUMBER('実質公債費比率（分子）の構造'!M$53),'実質公債費比率（分子）の構造'!M$53,NA())</f>
        <v>427</v>
      </c>
      <c r="J50" s="181" t="e">
        <f>NA()</f>
        <v>#N/A</v>
      </c>
      <c r="K50" s="181" t="e">
        <f>NA()</f>
        <v>#N/A</v>
      </c>
      <c r="L50" s="181">
        <f>IF(ISNUMBER('実質公債費比率（分子）の構造'!N$53),'実質公債費比率（分子）の構造'!N$53,NA())</f>
        <v>414</v>
      </c>
      <c r="M50" s="181" t="e">
        <f>NA()</f>
        <v>#N/A</v>
      </c>
      <c r="N50" s="181" t="e">
        <f>NA()</f>
        <v>#N/A</v>
      </c>
      <c r="O50" s="181">
        <f>IF(ISNUMBER('実質公債費比率（分子）の構造'!O$53),'実質公債費比率（分子）の構造'!O$53,NA())</f>
        <v>414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6113</v>
      </c>
      <c r="E56" s="180"/>
      <c r="F56" s="180"/>
      <c r="G56" s="180">
        <f>'将来負担比率（分子）の構造'!J$52</f>
        <v>5944</v>
      </c>
      <c r="H56" s="180"/>
      <c r="I56" s="180"/>
      <c r="J56" s="180">
        <f>'将来負担比率（分子）の構造'!K$52</f>
        <v>5708</v>
      </c>
      <c r="K56" s="180"/>
      <c r="L56" s="180"/>
      <c r="M56" s="180">
        <f>'将来負担比率（分子）の構造'!L$52</f>
        <v>5449</v>
      </c>
      <c r="N56" s="180"/>
      <c r="O56" s="180"/>
      <c r="P56" s="180">
        <f>'将来負担比率（分子）の構造'!M$52</f>
        <v>5271</v>
      </c>
    </row>
    <row r="57" spans="1:16" x14ac:dyDescent="0.15">
      <c r="A57" s="180" t="s">
        <v>42</v>
      </c>
      <c r="B57" s="180"/>
      <c r="C57" s="180"/>
      <c r="D57" s="180">
        <f>'将来負担比率（分子）の構造'!I$51</f>
        <v>159</v>
      </c>
      <c r="E57" s="180"/>
      <c r="F57" s="180"/>
      <c r="G57" s="180">
        <f>'将来負担比率（分子）の構造'!J$51</f>
        <v>143</v>
      </c>
      <c r="H57" s="180"/>
      <c r="I57" s="180"/>
      <c r="J57" s="180">
        <f>'将来負担比率（分子）の構造'!K$51</f>
        <v>117</v>
      </c>
      <c r="K57" s="180"/>
      <c r="L57" s="180"/>
      <c r="M57" s="180">
        <f>'将来負担比率（分子）の構造'!L$51</f>
        <v>98</v>
      </c>
      <c r="N57" s="180"/>
      <c r="O57" s="180"/>
      <c r="P57" s="180">
        <f>'将来負担比率（分子）の構造'!M$51</f>
        <v>92</v>
      </c>
    </row>
    <row r="58" spans="1:16" x14ac:dyDescent="0.15">
      <c r="A58" s="180" t="s">
        <v>41</v>
      </c>
      <c r="B58" s="180"/>
      <c r="C58" s="180"/>
      <c r="D58" s="180">
        <f>'将来負担比率（分子）の構造'!I$50</f>
        <v>1202</v>
      </c>
      <c r="E58" s="180"/>
      <c r="F58" s="180"/>
      <c r="G58" s="180">
        <f>'将来負担比率（分子）の構造'!J$50</f>
        <v>1069</v>
      </c>
      <c r="H58" s="180"/>
      <c r="I58" s="180"/>
      <c r="J58" s="180">
        <f>'将来負担比率（分子）の構造'!K$50</f>
        <v>963</v>
      </c>
      <c r="K58" s="180"/>
      <c r="L58" s="180"/>
      <c r="M58" s="180">
        <f>'将来負担比率（分子）の構造'!L$50</f>
        <v>952</v>
      </c>
      <c r="N58" s="180"/>
      <c r="O58" s="180"/>
      <c r="P58" s="180">
        <f>'将来負担比率（分子）の構造'!M$50</f>
        <v>855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f>'将来負担比率（分子）の構造'!L$49</f>
        <v>93</v>
      </c>
      <c r="L59" s="180"/>
      <c r="M59" s="180"/>
      <c r="N59" s="180">
        <f>'将来負担比率（分子）の構造'!M$49</f>
        <v>109</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892</v>
      </c>
      <c r="C62" s="180"/>
      <c r="D62" s="180"/>
      <c r="E62" s="180">
        <f>'将来負担比率（分子）の構造'!J$45</f>
        <v>871</v>
      </c>
      <c r="F62" s="180"/>
      <c r="G62" s="180"/>
      <c r="H62" s="180">
        <f>'将来負担比率（分子）の構造'!K$45</f>
        <v>873</v>
      </c>
      <c r="I62" s="180"/>
      <c r="J62" s="180"/>
      <c r="K62" s="180">
        <f>'将来負担比率（分子）の構造'!L$45</f>
        <v>776</v>
      </c>
      <c r="L62" s="180"/>
      <c r="M62" s="180"/>
      <c r="N62" s="180">
        <f>'将来負担比率（分子）の構造'!M$45</f>
        <v>685</v>
      </c>
      <c r="O62" s="180"/>
      <c r="P62" s="180"/>
    </row>
    <row r="63" spans="1:16" x14ac:dyDescent="0.15">
      <c r="A63" s="180" t="s">
        <v>34</v>
      </c>
      <c r="B63" s="180">
        <f>'将来負担比率（分子）の構造'!I$44</f>
        <v>1239</v>
      </c>
      <c r="C63" s="180"/>
      <c r="D63" s="180"/>
      <c r="E63" s="180">
        <f>'将来負担比率（分子）の構造'!J$44</f>
        <v>1219</v>
      </c>
      <c r="F63" s="180"/>
      <c r="G63" s="180"/>
      <c r="H63" s="180">
        <f>'将来負担比率（分子）の構造'!K$44</f>
        <v>1213</v>
      </c>
      <c r="I63" s="180"/>
      <c r="J63" s="180"/>
      <c r="K63" s="180">
        <f>'将来負担比率（分子）の構造'!L$44</f>
        <v>1159</v>
      </c>
      <c r="L63" s="180"/>
      <c r="M63" s="180"/>
      <c r="N63" s="180">
        <f>'将来負担比率（分子）の構造'!M$44</f>
        <v>1251</v>
      </c>
      <c r="O63" s="180"/>
      <c r="P63" s="180"/>
    </row>
    <row r="64" spans="1:16" x14ac:dyDescent="0.15">
      <c r="A64" s="180" t="s">
        <v>33</v>
      </c>
      <c r="B64" s="180">
        <f>'将来負担比率（分子）の構造'!I$43</f>
        <v>2049</v>
      </c>
      <c r="C64" s="180"/>
      <c r="D64" s="180"/>
      <c r="E64" s="180">
        <f>'将来負担比率（分子）の構造'!J$43</f>
        <v>1895</v>
      </c>
      <c r="F64" s="180"/>
      <c r="G64" s="180"/>
      <c r="H64" s="180">
        <f>'将来負担比率（分子）の構造'!K$43</f>
        <v>1717</v>
      </c>
      <c r="I64" s="180"/>
      <c r="J64" s="180"/>
      <c r="K64" s="180">
        <f>'将来負担比率（分子）の構造'!L$43</f>
        <v>1703</v>
      </c>
      <c r="L64" s="180"/>
      <c r="M64" s="180"/>
      <c r="N64" s="180">
        <f>'将来負担比率（分子）の構造'!M$43</f>
        <v>1612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7284</v>
      </c>
      <c r="C66" s="180"/>
      <c r="D66" s="180"/>
      <c r="E66" s="180">
        <f>'将来負担比率（分子）の構造'!J$41</f>
        <v>7353</v>
      </c>
      <c r="F66" s="180"/>
      <c r="G66" s="180"/>
      <c r="H66" s="180">
        <f>'将来負担比率（分子）の構造'!K$41</f>
        <v>7029</v>
      </c>
      <c r="I66" s="180"/>
      <c r="J66" s="180"/>
      <c r="K66" s="180">
        <f>'将来負担比率（分子）の構造'!L$41</f>
        <v>6693</v>
      </c>
      <c r="L66" s="180"/>
      <c r="M66" s="180"/>
      <c r="N66" s="180">
        <f>'将来負担比率（分子）の構造'!M$41</f>
        <v>6518</v>
      </c>
      <c r="O66" s="180"/>
      <c r="P66" s="180"/>
    </row>
    <row r="67" spans="1:16" x14ac:dyDescent="0.15">
      <c r="A67" s="180" t="s">
        <v>75</v>
      </c>
      <c r="B67" s="180" t="e">
        <f>NA()</f>
        <v>#N/A</v>
      </c>
      <c r="C67" s="180">
        <f>IF(ISNUMBER('将来負担比率（分子）の構造'!I$53), IF('将来負担比率（分子）の構造'!I$53 &lt; 0, 0, '将来負担比率（分子）の構造'!I$53), NA())</f>
        <v>3990</v>
      </c>
      <c r="D67" s="180" t="e">
        <f>NA()</f>
        <v>#N/A</v>
      </c>
      <c r="E67" s="180" t="e">
        <f>NA()</f>
        <v>#N/A</v>
      </c>
      <c r="F67" s="180">
        <f>IF(ISNUMBER('将来負担比率（分子）の構造'!J$53), IF('将来負担比率（分子）の構造'!J$53 &lt; 0, 0, '将来負担比率（分子）の構造'!J$53), NA())</f>
        <v>4181</v>
      </c>
      <c r="G67" s="180" t="e">
        <f>NA()</f>
        <v>#N/A</v>
      </c>
      <c r="H67" s="180" t="e">
        <f>NA()</f>
        <v>#N/A</v>
      </c>
      <c r="I67" s="180">
        <f>IF(ISNUMBER('将来負担比率（分子）の構造'!K$53), IF('将来負担比率（分子）の構造'!K$53 &lt; 0, 0, '将来負担比率（分子）の構造'!K$53), NA())</f>
        <v>4043</v>
      </c>
      <c r="J67" s="180" t="e">
        <f>NA()</f>
        <v>#N/A</v>
      </c>
      <c r="K67" s="180" t="e">
        <f>NA()</f>
        <v>#N/A</v>
      </c>
      <c r="L67" s="180">
        <f>IF(ISNUMBER('将来負担比率（分子）の構造'!L$53), IF('将来負担比率（分子）の構造'!L$53 &lt; 0, 0, '将来負担比率（分子）の構造'!L$53), NA())</f>
        <v>3925</v>
      </c>
      <c r="M67" s="180" t="e">
        <f>NA()</f>
        <v>#N/A</v>
      </c>
      <c r="N67" s="180" t="e">
        <f>NA()</f>
        <v>#N/A</v>
      </c>
      <c r="O67" s="180">
        <f>IF(ISNUMBER('将来負担比率（分子）の構造'!M$53), IF('将来負担比率（分子）の構造'!M$53 &lt; 0, 0, '将来負担比率（分子）の構造'!M$53), NA())</f>
        <v>3957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476</v>
      </c>
      <c r="C72" s="184">
        <f>基金残高に係る経年分析!G55</f>
        <v>413</v>
      </c>
      <c r="D72" s="184">
        <f>基金残高に係る経年分析!H55</f>
        <v>295</v>
      </c>
    </row>
    <row r="73" spans="1:16" x14ac:dyDescent="0.15">
      <c r="A73" s="183" t="s">
        <v>78</v>
      </c>
      <c r="B73" s="184">
        <f>基金残高に係る経年分析!F56</f>
        <v>106</v>
      </c>
      <c r="C73" s="184">
        <f>基金残高に係る経年分析!G56</f>
        <v>106</v>
      </c>
      <c r="D73" s="184">
        <f>基金残高に係る経年分析!H56</f>
        <v>86</v>
      </c>
    </row>
    <row r="74" spans="1:16" x14ac:dyDescent="0.15">
      <c r="A74" s="183" t="s">
        <v>79</v>
      </c>
      <c r="B74" s="184">
        <f>基金残高に係る経年分析!F57</f>
        <v>135</v>
      </c>
      <c r="C74" s="184">
        <f>基金残高に係る経年分析!G57</f>
        <v>139</v>
      </c>
      <c r="D74" s="184">
        <f>基金残高に係る経年分析!H57</f>
        <v>88</v>
      </c>
    </row>
  </sheetData>
  <sheetProtection algorithmName="SHA-512" hashValue="KNVU2rIe8mwOfZ4Q3Lq+j9SCXxBWLb2aw8j9QstyrQk40UJIRL4s7WJfrFi2pFDByYD9rSq8cWvsPEMs+AI7aQ==" saltValue="1idOpTVeOHfaLAUWxbJk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1313915</v>
      </c>
      <c r="S5" s="631"/>
      <c r="T5" s="631"/>
      <c r="U5" s="631"/>
      <c r="V5" s="631"/>
      <c r="W5" s="631"/>
      <c r="X5" s="631"/>
      <c r="Y5" s="632"/>
      <c r="Z5" s="633">
        <v>24.7</v>
      </c>
      <c r="AA5" s="633"/>
      <c r="AB5" s="633"/>
      <c r="AC5" s="633"/>
      <c r="AD5" s="634">
        <v>1313915</v>
      </c>
      <c r="AE5" s="634"/>
      <c r="AF5" s="634"/>
      <c r="AG5" s="634"/>
      <c r="AH5" s="634"/>
      <c r="AI5" s="634"/>
      <c r="AJ5" s="634"/>
      <c r="AK5" s="634"/>
      <c r="AL5" s="635">
        <v>39</v>
      </c>
      <c r="AM5" s="636"/>
      <c r="AN5" s="636"/>
      <c r="AO5" s="637"/>
      <c r="AP5" s="627" t="s">
        <v>226</v>
      </c>
      <c r="AQ5" s="628"/>
      <c r="AR5" s="628"/>
      <c r="AS5" s="628"/>
      <c r="AT5" s="628"/>
      <c r="AU5" s="628"/>
      <c r="AV5" s="628"/>
      <c r="AW5" s="628"/>
      <c r="AX5" s="628"/>
      <c r="AY5" s="628"/>
      <c r="AZ5" s="628"/>
      <c r="BA5" s="628"/>
      <c r="BB5" s="628"/>
      <c r="BC5" s="628"/>
      <c r="BD5" s="628"/>
      <c r="BE5" s="628"/>
      <c r="BF5" s="629"/>
      <c r="BG5" s="641">
        <v>1312341</v>
      </c>
      <c r="BH5" s="642"/>
      <c r="BI5" s="642"/>
      <c r="BJ5" s="642"/>
      <c r="BK5" s="642"/>
      <c r="BL5" s="642"/>
      <c r="BM5" s="642"/>
      <c r="BN5" s="643"/>
      <c r="BO5" s="644">
        <v>99.9</v>
      </c>
      <c r="BP5" s="644"/>
      <c r="BQ5" s="644"/>
      <c r="BR5" s="644"/>
      <c r="BS5" s="645" t="s">
        <v>128</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67347</v>
      </c>
      <c r="S6" s="642"/>
      <c r="T6" s="642"/>
      <c r="U6" s="642"/>
      <c r="V6" s="642"/>
      <c r="W6" s="642"/>
      <c r="X6" s="642"/>
      <c r="Y6" s="643"/>
      <c r="Z6" s="644">
        <v>1.3</v>
      </c>
      <c r="AA6" s="644"/>
      <c r="AB6" s="644"/>
      <c r="AC6" s="644"/>
      <c r="AD6" s="645">
        <v>67347</v>
      </c>
      <c r="AE6" s="645"/>
      <c r="AF6" s="645"/>
      <c r="AG6" s="645"/>
      <c r="AH6" s="645"/>
      <c r="AI6" s="645"/>
      <c r="AJ6" s="645"/>
      <c r="AK6" s="645"/>
      <c r="AL6" s="646">
        <v>2</v>
      </c>
      <c r="AM6" s="647"/>
      <c r="AN6" s="647"/>
      <c r="AO6" s="648"/>
      <c r="AP6" s="638" t="s">
        <v>231</v>
      </c>
      <c r="AQ6" s="639"/>
      <c r="AR6" s="639"/>
      <c r="AS6" s="639"/>
      <c r="AT6" s="639"/>
      <c r="AU6" s="639"/>
      <c r="AV6" s="639"/>
      <c r="AW6" s="639"/>
      <c r="AX6" s="639"/>
      <c r="AY6" s="639"/>
      <c r="AZ6" s="639"/>
      <c r="BA6" s="639"/>
      <c r="BB6" s="639"/>
      <c r="BC6" s="639"/>
      <c r="BD6" s="639"/>
      <c r="BE6" s="639"/>
      <c r="BF6" s="640"/>
      <c r="BG6" s="641">
        <v>1312341</v>
      </c>
      <c r="BH6" s="642"/>
      <c r="BI6" s="642"/>
      <c r="BJ6" s="642"/>
      <c r="BK6" s="642"/>
      <c r="BL6" s="642"/>
      <c r="BM6" s="642"/>
      <c r="BN6" s="643"/>
      <c r="BO6" s="644">
        <v>99.9</v>
      </c>
      <c r="BP6" s="644"/>
      <c r="BQ6" s="644"/>
      <c r="BR6" s="644"/>
      <c r="BS6" s="645" t="s">
        <v>128</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94459</v>
      </c>
      <c r="CS6" s="642"/>
      <c r="CT6" s="642"/>
      <c r="CU6" s="642"/>
      <c r="CV6" s="642"/>
      <c r="CW6" s="642"/>
      <c r="CX6" s="642"/>
      <c r="CY6" s="643"/>
      <c r="CZ6" s="635">
        <v>1.8</v>
      </c>
      <c r="DA6" s="636"/>
      <c r="DB6" s="636"/>
      <c r="DC6" s="655"/>
      <c r="DD6" s="650" t="s">
        <v>128</v>
      </c>
      <c r="DE6" s="642"/>
      <c r="DF6" s="642"/>
      <c r="DG6" s="642"/>
      <c r="DH6" s="642"/>
      <c r="DI6" s="642"/>
      <c r="DJ6" s="642"/>
      <c r="DK6" s="642"/>
      <c r="DL6" s="642"/>
      <c r="DM6" s="642"/>
      <c r="DN6" s="642"/>
      <c r="DO6" s="642"/>
      <c r="DP6" s="643"/>
      <c r="DQ6" s="650">
        <v>94459</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1116</v>
      </c>
      <c r="S7" s="642"/>
      <c r="T7" s="642"/>
      <c r="U7" s="642"/>
      <c r="V7" s="642"/>
      <c r="W7" s="642"/>
      <c r="X7" s="642"/>
      <c r="Y7" s="643"/>
      <c r="Z7" s="644">
        <v>0</v>
      </c>
      <c r="AA7" s="644"/>
      <c r="AB7" s="644"/>
      <c r="AC7" s="644"/>
      <c r="AD7" s="645">
        <v>1116</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500666</v>
      </c>
      <c r="BH7" s="642"/>
      <c r="BI7" s="642"/>
      <c r="BJ7" s="642"/>
      <c r="BK7" s="642"/>
      <c r="BL7" s="642"/>
      <c r="BM7" s="642"/>
      <c r="BN7" s="643"/>
      <c r="BO7" s="644">
        <v>38.1</v>
      </c>
      <c r="BP7" s="644"/>
      <c r="BQ7" s="644"/>
      <c r="BR7" s="644"/>
      <c r="BS7" s="645" t="s">
        <v>128</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742561</v>
      </c>
      <c r="CS7" s="642"/>
      <c r="CT7" s="642"/>
      <c r="CU7" s="642"/>
      <c r="CV7" s="642"/>
      <c r="CW7" s="642"/>
      <c r="CX7" s="642"/>
      <c r="CY7" s="643"/>
      <c r="CZ7" s="644">
        <v>14.3</v>
      </c>
      <c r="DA7" s="644"/>
      <c r="DB7" s="644"/>
      <c r="DC7" s="644"/>
      <c r="DD7" s="650">
        <v>1777</v>
      </c>
      <c r="DE7" s="642"/>
      <c r="DF7" s="642"/>
      <c r="DG7" s="642"/>
      <c r="DH7" s="642"/>
      <c r="DI7" s="642"/>
      <c r="DJ7" s="642"/>
      <c r="DK7" s="642"/>
      <c r="DL7" s="642"/>
      <c r="DM7" s="642"/>
      <c r="DN7" s="642"/>
      <c r="DO7" s="642"/>
      <c r="DP7" s="643"/>
      <c r="DQ7" s="650">
        <v>679184</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2329</v>
      </c>
      <c r="S8" s="642"/>
      <c r="T8" s="642"/>
      <c r="U8" s="642"/>
      <c r="V8" s="642"/>
      <c r="W8" s="642"/>
      <c r="X8" s="642"/>
      <c r="Y8" s="643"/>
      <c r="Z8" s="644">
        <v>0</v>
      </c>
      <c r="AA8" s="644"/>
      <c r="AB8" s="644"/>
      <c r="AC8" s="644"/>
      <c r="AD8" s="645">
        <v>2329</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17892</v>
      </c>
      <c r="BH8" s="642"/>
      <c r="BI8" s="642"/>
      <c r="BJ8" s="642"/>
      <c r="BK8" s="642"/>
      <c r="BL8" s="642"/>
      <c r="BM8" s="642"/>
      <c r="BN8" s="643"/>
      <c r="BO8" s="644">
        <v>1.4</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1208604</v>
      </c>
      <c r="CS8" s="642"/>
      <c r="CT8" s="642"/>
      <c r="CU8" s="642"/>
      <c r="CV8" s="642"/>
      <c r="CW8" s="642"/>
      <c r="CX8" s="642"/>
      <c r="CY8" s="643"/>
      <c r="CZ8" s="644">
        <v>23.3</v>
      </c>
      <c r="DA8" s="644"/>
      <c r="DB8" s="644"/>
      <c r="DC8" s="644"/>
      <c r="DD8" s="650" t="s">
        <v>238</v>
      </c>
      <c r="DE8" s="642"/>
      <c r="DF8" s="642"/>
      <c r="DG8" s="642"/>
      <c r="DH8" s="642"/>
      <c r="DI8" s="642"/>
      <c r="DJ8" s="642"/>
      <c r="DK8" s="642"/>
      <c r="DL8" s="642"/>
      <c r="DM8" s="642"/>
      <c r="DN8" s="642"/>
      <c r="DO8" s="642"/>
      <c r="DP8" s="643"/>
      <c r="DQ8" s="650">
        <v>760053</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1987</v>
      </c>
      <c r="S9" s="642"/>
      <c r="T9" s="642"/>
      <c r="U9" s="642"/>
      <c r="V9" s="642"/>
      <c r="W9" s="642"/>
      <c r="X9" s="642"/>
      <c r="Y9" s="643"/>
      <c r="Z9" s="644">
        <v>0</v>
      </c>
      <c r="AA9" s="644"/>
      <c r="AB9" s="644"/>
      <c r="AC9" s="644"/>
      <c r="AD9" s="645">
        <v>1987</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364261</v>
      </c>
      <c r="BH9" s="642"/>
      <c r="BI9" s="642"/>
      <c r="BJ9" s="642"/>
      <c r="BK9" s="642"/>
      <c r="BL9" s="642"/>
      <c r="BM9" s="642"/>
      <c r="BN9" s="643"/>
      <c r="BO9" s="644">
        <v>27.7</v>
      </c>
      <c r="BP9" s="644"/>
      <c r="BQ9" s="644"/>
      <c r="BR9" s="644"/>
      <c r="BS9" s="650" t="s">
        <v>238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563377</v>
      </c>
      <c r="CS9" s="642"/>
      <c r="CT9" s="642"/>
      <c r="CU9" s="642"/>
      <c r="CV9" s="642"/>
      <c r="CW9" s="642"/>
      <c r="CX9" s="642"/>
      <c r="CY9" s="643"/>
      <c r="CZ9" s="644">
        <v>10.8</v>
      </c>
      <c r="DA9" s="644"/>
      <c r="DB9" s="644"/>
      <c r="DC9" s="644"/>
      <c r="DD9" s="650">
        <v>3730</v>
      </c>
      <c r="DE9" s="642"/>
      <c r="DF9" s="642"/>
      <c r="DG9" s="642"/>
      <c r="DH9" s="642"/>
      <c r="DI9" s="642"/>
      <c r="DJ9" s="642"/>
      <c r="DK9" s="642"/>
      <c r="DL9" s="642"/>
      <c r="DM9" s="642"/>
      <c r="DN9" s="642"/>
      <c r="DO9" s="642"/>
      <c r="DP9" s="643"/>
      <c r="DQ9" s="650">
        <v>535302</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238</v>
      </c>
      <c r="AA10" s="644"/>
      <c r="AB10" s="644"/>
      <c r="AC10" s="644"/>
      <c r="AD10" s="645" t="s">
        <v>128</v>
      </c>
      <c r="AE10" s="645"/>
      <c r="AF10" s="645"/>
      <c r="AG10" s="645"/>
      <c r="AH10" s="645"/>
      <c r="AI10" s="645"/>
      <c r="AJ10" s="645"/>
      <c r="AK10" s="645"/>
      <c r="AL10" s="646" t="s">
        <v>128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30654</v>
      </c>
      <c r="BH10" s="642"/>
      <c r="BI10" s="642"/>
      <c r="BJ10" s="642"/>
      <c r="BK10" s="642"/>
      <c r="BL10" s="642"/>
      <c r="BM10" s="642"/>
      <c r="BN10" s="643"/>
      <c r="BO10" s="644">
        <v>2.2999999999999998</v>
      </c>
      <c r="BP10" s="644"/>
      <c r="BQ10" s="644"/>
      <c r="BR10" s="644"/>
      <c r="BS10" s="650" t="s">
        <v>238</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16302</v>
      </c>
      <c r="CS10" s="642"/>
      <c r="CT10" s="642"/>
      <c r="CU10" s="642"/>
      <c r="CV10" s="642"/>
      <c r="CW10" s="642"/>
      <c r="CX10" s="642"/>
      <c r="CY10" s="643"/>
      <c r="CZ10" s="644">
        <v>0.3</v>
      </c>
      <c r="DA10" s="644"/>
      <c r="DB10" s="644"/>
      <c r="DC10" s="644"/>
      <c r="DD10" s="650">
        <v>9270</v>
      </c>
      <c r="DE10" s="642"/>
      <c r="DF10" s="642"/>
      <c r="DG10" s="642"/>
      <c r="DH10" s="642"/>
      <c r="DI10" s="642"/>
      <c r="DJ10" s="642"/>
      <c r="DK10" s="642"/>
      <c r="DL10" s="642"/>
      <c r="DM10" s="642"/>
      <c r="DN10" s="642"/>
      <c r="DO10" s="642"/>
      <c r="DP10" s="643"/>
      <c r="DQ10" s="650">
        <v>3227</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238</v>
      </c>
      <c r="AE11" s="645"/>
      <c r="AF11" s="645"/>
      <c r="AG11" s="645"/>
      <c r="AH11" s="645"/>
      <c r="AI11" s="645"/>
      <c r="AJ11" s="645"/>
      <c r="AK11" s="645"/>
      <c r="AL11" s="646" t="s">
        <v>128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87859</v>
      </c>
      <c r="BH11" s="642"/>
      <c r="BI11" s="642"/>
      <c r="BJ11" s="642"/>
      <c r="BK11" s="642"/>
      <c r="BL11" s="642"/>
      <c r="BM11" s="642"/>
      <c r="BN11" s="643"/>
      <c r="BO11" s="644">
        <v>6.7</v>
      </c>
      <c r="BP11" s="644"/>
      <c r="BQ11" s="644"/>
      <c r="BR11" s="644"/>
      <c r="BS11" s="650" t="s">
        <v>128</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290580</v>
      </c>
      <c r="CS11" s="642"/>
      <c r="CT11" s="642"/>
      <c r="CU11" s="642"/>
      <c r="CV11" s="642"/>
      <c r="CW11" s="642"/>
      <c r="CX11" s="642"/>
      <c r="CY11" s="643"/>
      <c r="CZ11" s="644">
        <v>5.6</v>
      </c>
      <c r="DA11" s="644"/>
      <c r="DB11" s="644"/>
      <c r="DC11" s="644"/>
      <c r="DD11" s="650">
        <v>32884</v>
      </c>
      <c r="DE11" s="642"/>
      <c r="DF11" s="642"/>
      <c r="DG11" s="642"/>
      <c r="DH11" s="642"/>
      <c r="DI11" s="642"/>
      <c r="DJ11" s="642"/>
      <c r="DK11" s="642"/>
      <c r="DL11" s="642"/>
      <c r="DM11" s="642"/>
      <c r="DN11" s="642"/>
      <c r="DO11" s="642"/>
      <c r="DP11" s="643"/>
      <c r="DQ11" s="650">
        <v>201244</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222177</v>
      </c>
      <c r="S12" s="642"/>
      <c r="T12" s="642"/>
      <c r="U12" s="642"/>
      <c r="V12" s="642"/>
      <c r="W12" s="642"/>
      <c r="X12" s="642"/>
      <c r="Y12" s="643"/>
      <c r="Z12" s="644">
        <v>4.2</v>
      </c>
      <c r="AA12" s="644"/>
      <c r="AB12" s="644"/>
      <c r="AC12" s="644"/>
      <c r="AD12" s="645">
        <v>222177</v>
      </c>
      <c r="AE12" s="645"/>
      <c r="AF12" s="645"/>
      <c r="AG12" s="645"/>
      <c r="AH12" s="645"/>
      <c r="AI12" s="645"/>
      <c r="AJ12" s="645"/>
      <c r="AK12" s="645"/>
      <c r="AL12" s="646">
        <v>6.6</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676754</v>
      </c>
      <c r="BH12" s="642"/>
      <c r="BI12" s="642"/>
      <c r="BJ12" s="642"/>
      <c r="BK12" s="642"/>
      <c r="BL12" s="642"/>
      <c r="BM12" s="642"/>
      <c r="BN12" s="643"/>
      <c r="BO12" s="644">
        <v>51.5</v>
      </c>
      <c r="BP12" s="644"/>
      <c r="BQ12" s="644"/>
      <c r="BR12" s="644"/>
      <c r="BS12" s="650" t="s">
        <v>238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121393</v>
      </c>
      <c r="CS12" s="642"/>
      <c r="CT12" s="642"/>
      <c r="CU12" s="642"/>
      <c r="CV12" s="642"/>
      <c r="CW12" s="642"/>
      <c r="CX12" s="642"/>
      <c r="CY12" s="643"/>
      <c r="CZ12" s="644">
        <v>2.2999999999999998</v>
      </c>
      <c r="DA12" s="644"/>
      <c r="DB12" s="644"/>
      <c r="DC12" s="644"/>
      <c r="DD12" s="650">
        <v>3304</v>
      </c>
      <c r="DE12" s="642"/>
      <c r="DF12" s="642"/>
      <c r="DG12" s="642"/>
      <c r="DH12" s="642"/>
      <c r="DI12" s="642"/>
      <c r="DJ12" s="642"/>
      <c r="DK12" s="642"/>
      <c r="DL12" s="642"/>
      <c r="DM12" s="642"/>
      <c r="DN12" s="642"/>
      <c r="DO12" s="642"/>
      <c r="DP12" s="643"/>
      <c r="DQ12" s="650">
        <v>76388</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10518</v>
      </c>
      <c r="S13" s="642"/>
      <c r="T13" s="642"/>
      <c r="U13" s="642"/>
      <c r="V13" s="642"/>
      <c r="W13" s="642"/>
      <c r="X13" s="642"/>
      <c r="Y13" s="643"/>
      <c r="Z13" s="644">
        <v>0.2</v>
      </c>
      <c r="AA13" s="644"/>
      <c r="AB13" s="644"/>
      <c r="AC13" s="644"/>
      <c r="AD13" s="645">
        <v>10518</v>
      </c>
      <c r="AE13" s="645"/>
      <c r="AF13" s="645"/>
      <c r="AG13" s="645"/>
      <c r="AH13" s="645"/>
      <c r="AI13" s="645"/>
      <c r="AJ13" s="645"/>
      <c r="AK13" s="645"/>
      <c r="AL13" s="646">
        <v>0.3</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675788</v>
      </c>
      <c r="BH13" s="642"/>
      <c r="BI13" s="642"/>
      <c r="BJ13" s="642"/>
      <c r="BK13" s="642"/>
      <c r="BL13" s="642"/>
      <c r="BM13" s="642"/>
      <c r="BN13" s="643"/>
      <c r="BO13" s="644">
        <v>51.4</v>
      </c>
      <c r="BP13" s="644"/>
      <c r="BQ13" s="644"/>
      <c r="BR13" s="644"/>
      <c r="BS13" s="650" t="s">
        <v>238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498460</v>
      </c>
      <c r="CS13" s="642"/>
      <c r="CT13" s="642"/>
      <c r="CU13" s="642"/>
      <c r="CV13" s="642"/>
      <c r="CW13" s="642"/>
      <c r="CX13" s="642"/>
      <c r="CY13" s="643"/>
      <c r="CZ13" s="644">
        <v>9.6</v>
      </c>
      <c r="DA13" s="644"/>
      <c r="DB13" s="644"/>
      <c r="DC13" s="644"/>
      <c r="DD13" s="650">
        <v>274535</v>
      </c>
      <c r="DE13" s="642"/>
      <c r="DF13" s="642"/>
      <c r="DG13" s="642"/>
      <c r="DH13" s="642"/>
      <c r="DI13" s="642"/>
      <c r="DJ13" s="642"/>
      <c r="DK13" s="642"/>
      <c r="DL13" s="642"/>
      <c r="DM13" s="642"/>
      <c r="DN13" s="642"/>
      <c r="DO13" s="642"/>
      <c r="DP13" s="643"/>
      <c r="DQ13" s="650">
        <v>264575</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238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39401</v>
      </c>
      <c r="BH14" s="642"/>
      <c r="BI14" s="642"/>
      <c r="BJ14" s="642"/>
      <c r="BK14" s="642"/>
      <c r="BL14" s="642"/>
      <c r="BM14" s="642"/>
      <c r="BN14" s="643"/>
      <c r="BO14" s="644">
        <v>3</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226143</v>
      </c>
      <c r="CS14" s="642"/>
      <c r="CT14" s="642"/>
      <c r="CU14" s="642"/>
      <c r="CV14" s="642"/>
      <c r="CW14" s="642"/>
      <c r="CX14" s="642"/>
      <c r="CY14" s="643"/>
      <c r="CZ14" s="644">
        <v>4.4000000000000004</v>
      </c>
      <c r="DA14" s="644"/>
      <c r="DB14" s="644"/>
      <c r="DC14" s="644"/>
      <c r="DD14" s="650">
        <v>25261</v>
      </c>
      <c r="DE14" s="642"/>
      <c r="DF14" s="642"/>
      <c r="DG14" s="642"/>
      <c r="DH14" s="642"/>
      <c r="DI14" s="642"/>
      <c r="DJ14" s="642"/>
      <c r="DK14" s="642"/>
      <c r="DL14" s="642"/>
      <c r="DM14" s="642"/>
      <c r="DN14" s="642"/>
      <c r="DO14" s="642"/>
      <c r="DP14" s="643"/>
      <c r="DQ14" s="650">
        <v>210816</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20049</v>
      </c>
      <c r="S15" s="642"/>
      <c r="T15" s="642"/>
      <c r="U15" s="642"/>
      <c r="V15" s="642"/>
      <c r="W15" s="642"/>
      <c r="X15" s="642"/>
      <c r="Y15" s="643"/>
      <c r="Z15" s="644">
        <v>0.4</v>
      </c>
      <c r="AA15" s="644"/>
      <c r="AB15" s="644"/>
      <c r="AC15" s="644"/>
      <c r="AD15" s="645">
        <v>20049</v>
      </c>
      <c r="AE15" s="645"/>
      <c r="AF15" s="645"/>
      <c r="AG15" s="645"/>
      <c r="AH15" s="645"/>
      <c r="AI15" s="645"/>
      <c r="AJ15" s="645"/>
      <c r="AK15" s="645"/>
      <c r="AL15" s="646">
        <v>0.6</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95520</v>
      </c>
      <c r="BH15" s="642"/>
      <c r="BI15" s="642"/>
      <c r="BJ15" s="642"/>
      <c r="BK15" s="642"/>
      <c r="BL15" s="642"/>
      <c r="BM15" s="642"/>
      <c r="BN15" s="643"/>
      <c r="BO15" s="644">
        <v>7.3</v>
      </c>
      <c r="BP15" s="644"/>
      <c r="BQ15" s="644"/>
      <c r="BR15" s="644"/>
      <c r="BS15" s="650" t="s">
        <v>238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720115</v>
      </c>
      <c r="CS15" s="642"/>
      <c r="CT15" s="642"/>
      <c r="CU15" s="642"/>
      <c r="CV15" s="642"/>
      <c r="CW15" s="642"/>
      <c r="CX15" s="642"/>
      <c r="CY15" s="643"/>
      <c r="CZ15" s="644">
        <v>13.9</v>
      </c>
      <c r="DA15" s="644"/>
      <c r="DB15" s="644"/>
      <c r="DC15" s="644"/>
      <c r="DD15" s="650">
        <v>183591</v>
      </c>
      <c r="DE15" s="642"/>
      <c r="DF15" s="642"/>
      <c r="DG15" s="642"/>
      <c r="DH15" s="642"/>
      <c r="DI15" s="642"/>
      <c r="DJ15" s="642"/>
      <c r="DK15" s="642"/>
      <c r="DL15" s="642"/>
      <c r="DM15" s="642"/>
      <c r="DN15" s="642"/>
      <c r="DO15" s="642"/>
      <c r="DP15" s="643"/>
      <c r="DQ15" s="650">
        <v>505570</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238</v>
      </c>
      <c r="AA16" s="644"/>
      <c r="AB16" s="644"/>
      <c r="AC16" s="644"/>
      <c r="AD16" s="645" t="s">
        <v>128</v>
      </c>
      <c r="AE16" s="645"/>
      <c r="AF16" s="645"/>
      <c r="AG16" s="645"/>
      <c r="AH16" s="645"/>
      <c r="AI16" s="645"/>
      <c r="AJ16" s="645"/>
      <c r="AK16" s="645"/>
      <c r="AL16" s="646" t="s">
        <v>238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t="s">
        <v>238</v>
      </c>
      <c r="CS16" s="642"/>
      <c r="CT16" s="642"/>
      <c r="CU16" s="642"/>
      <c r="CV16" s="642"/>
      <c r="CW16" s="642"/>
      <c r="CX16" s="642"/>
      <c r="CY16" s="643"/>
      <c r="CZ16" s="644" t="s">
        <v>128</v>
      </c>
      <c r="DA16" s="644"/>
      <c r="DB16" s="644"/>
      <c r="DC16" s="644"/>
      <c r="DD16" s="650" t="s">
        <v>128</v>
      </c>
      <c r="DE16" s="642"/>
      <c r="DF16" s="642"/>
      <c r="DG16" s="642"/>
      <c r="DH16" s="642"/>
      <c r="DI16" s="642"/>
      <c r="DJ16" s="642"/>
      <c r="DK16" s="642"/>
      <c r="DL16" s="642"/>
      <c r="DM16" s="642"/>
      <c r="DN16" s="642"/>
      <c r="DO16" s="642"/>
      <c r="DP16" s="643"/>
      <c r="DQ16" s="650" t="s">
        <v>238</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6477</v>
      </c>
      <c r="S17" s="642"/>
      <c r="T17" s="642"/>
      <c r="U17" s="642"/>
      <c r="V17" s="642"/>
      <c r="W17" s="642"/>
      <c r="X17" s="642"/>
      <c r="Y17" s="643"/>
      <c r="Z17" s="644">
        <v>0.1</v>
      </c>
      <c r="AA17" s="644"/>
      <c r="AB17" s="644"/>
      <c r="AC17" s="644"/>
      <c r="AD17" s="645">
        <v>6477</v>
      </c>
      <c r="AE17" s="645"/>
      <c r="AF17" s="645"/>
      <c r="AG17" s="645"/>
      <c r="AH17" s="645"/>
      <c r="AI17" s="645"/>
      <c r="AJ17" s="645"/>
      <c r="AK17" s="645"/>
      <c r="AL17" s="646">
        <v>0.2</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128</v>
      </c>
      <c r="BP17" s="644"/>
      <c r="BQ17" s="644"/>
      <c r="BR17" s="644"/>
      <c r="BS17" s="650" t="s">
        <v>128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711230</v>
      </c>
      <c r="CS17" s="642"/>
      <c r="CT17" s="642"/>
      <c r="CU17" s="642"/>
      <c r="CV17" s="642"/>
      <c r="CW17" s="642"/>
      <c r="CX17" s="642"/>
      <c r="CY17" s="643"/>
      <c r="CZ17" s="644">
        <v>13.7</v>
      </c>
      <c r="DA17" s="644"/>
      <c r="DB17" s="644"/>
      <c r="DC17" s="644"/>
      <c r="DD17" s="650" t="s">
        <v>128</v>
      </c>
      <c r="DE17" s="642"/>
      <c r="DF17" s="642"/>
      <c r="DG17" s="642"/>
      <c r="DH17" s="642"/>
      <c r="DI17" s="642"/>
      <c r="DJ17" s="642"/>
      <c r="DK17" s="642"/>
      <c r="DL17" s="642"/>
      <c r="DM17" s="642"/>
      <c r="DN17" s="642"/>
      <c r="DO17" s="642"/>
      <c r="DP17" s="643"/>
      <c r="DQ17" s="650">
        <v>693478</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1964390</v>
      </c>
      <c r="S18" s="642"/>
      <c r="T18" s="642"/>
      <c r="U18" s="642"/>
      <c r="V18" s="642"/>
      <c r="W18" s="642"/>
      <c r="X18" s="642"/>
      <c r="Y18" s="643"/>
      <c r="Z18" s="644">
        <v>36.9</v>
      </c>
      <c r="AA18" s="644"/>
      <c r="AB18" s="644"/>
      <c r="AC18" s="644"/>
      <c r="AD18" s="645">
        <v>1712906</v>
      </c>
      <c r="AE18" s="645"/>
      <c r="AF18" s="645"/>
      <c r="AG18" s="645"/>
      <c r="AH18" s="645"/>
      <c r="AI18" s="645"/>
      <c r="AJ18" s="645"/>
      <c r="AK18" s="645"/>
      <c r="AL18" s="646">
        <v>50.9</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128</v>
      </c>
      <c r="DA18" s="644"/>
      <c r="DB18" s="644"/>
      <c r="DC18" s="644"/>
      <c r="DD18" s="650" t="s">
        <v>238</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1712906</v>
      </c>
      <c r="S19" s="642"/>
      <c r="T19" s="642"/>
      <c r="U19" s="642"/>
      <c r="V19" s="642"/>
      <c r="W19" s="642"/>
      <c r="X19" s="642"/>
      <c r="Y19" s="643"/>
      <c r="Z19" s="644">
        <v>32.200000000000003</v>
      </c>
      <c r="AA19" s="644"/>
      <c r="AB19" s="644"/>
      <c r="AC19" s="644"/>
      <c r="AD19" s="645">
        <v>1712906</v>
      </c>
      <c r="AE19" s="645"/>
      <c r="AF19" s="645"/>
      <c r="AG19" s="645"/>
      <c r="AH19" s="645"/>
      <c r="AI19" s="645"/>
      <c r="AJ19" s="645"/>
      <c r="AK19" s="645"/>
      <c r="AL19" s="646">
        <v>50.9</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1574</v>
      </c>
      <c r="BH19" s="642"/>
      <c r="BI19" s="642"/>
      <c r="BJ19" s="642"/>
      <c r="BK19" s="642"/>
      <c r="BL19" s="642"/>
      <c r="BM19" s="642"/>
      <c r="BN19" s="643"/>
      <c r="BO19" s="644">
        <v>0.1</v>
      </c>
      <c r="BP19" s="644"/>
      <c r="BQ19" s="644"/>
      <c r="BR19" s="644"/>
      <c r="BS19" s="650" t="s">
        <v>128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238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197395</v>
      </c>
      <c r="S20" s="642"/>
      <c r="T20" s="642"/>
      <c r="U20" s="642"/>
      <c r="V20" s="642"/>
      <c r="W20" s="642"/>
      <c r="X20" s="642"/>
      <c r="Y20" s="643"/>
      <c r="Z20" s="644">
        <v>3.7</v>
      </c>
      <c r="AA20" s="644"/>
      <c r="AB20" s="644"/>
      <c r="AC20" s="644"/>
      <c r="AD20" s="645" t="s">
        <v>238</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1574</v>
      </c>
      <c r="BH20" s="642"/>
      <c r="BI20" s="642"/>
      <c r="BJ20" s="642"/>
      <c r="BK20" s="642"/>
      <c r="BL20" s="642"/>
      <c r="BM20" s="642"/>
      <c r="BN20" s="643"/>
      <c r="BO20" s="644">
        <v>0.1</v>
      </c>
      <c r="BP20" s="644"/>
      <c r="BQ20" s="644"/>
      <c r="BR20" s="644"/>
      <c r="BS20" s="650" t="s">
        <v>238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5193224</v>
      </c>
      <c r="CS20" s="642"/>
      <c r="CT20" s="642"/>
      <c r="CU20" s="642"/>
      <c r="CV20" s="642"/>
      <c r="CW20" s="642"/>
      <c r="CX20" s="642"/>
      <c r="CY20" s="643"/>
      <c r="CZ20" s="644">
        <v>100</v>
      </c>
      <c r="DA20" s="644"/>
      <c r="DB20" s="644"/>
      <c r="DC20" s="644"/>
      <c r="DD20" s="650">
        <v>534352</v>
      </c>
      <c r="DE20" s="642"/>
      <c r="DF20" s="642"/>
      <c r="DG20" s="642"/>
      <c r="DH20" s="642"/>
      <c r="DI20" s="642"/>
      <c r="DJ20" s="642"/>
      <c r="DK20" s="642"/>
      <c r="DL20" s="642"/>
      <c r="DM20" s="642"/>
      <c r="DN20" s="642"/>
      <c r="DO20" s="642"/>
      <c r="DP20" s="643"/>
      <c r="DQ20" s="650">
        <v>4024296</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54089</v>
      </c>
      <c r="S21" s="642"/>
      <c r="T21" s="642"/>
      <c r="U21" s="642"/>
      <c r="V21" s="642"/>
      <c r="W21" s="642"/>
      <c r="X21" s="642"/>
      <c r="Y21" s="643"/>
      <c r="Z21" s="644">
        <v>1</v>
      </c>
      <c r="AA21" s="644"/>
      <c r="AB21" s="644"/>
      <c r="AC21" s="644"/>
      <c r="AD21" s="645" t="s">
        <v>238</v>
      </c>
      <c r="AE21" s="645"/>
      <c r="AF21" s="645"/>
      <c r="AG21" s="645"/>
      <c r="AH21" s="645"/>
      <c r="AI21" s="645"/>
      <c r="AJ21" s="645"/>
      <c r="AK21" s="645"/>
      <c r="AL21" s="646" t="s">
        <v>128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1574</v>
      </c>
      <c r="BH21" s="642"/>
      <c r="BI21" s="642"/>
      <c r="BJ21" s="642"/>
      <c r="BK21" s="642"/>
      <c r="BL21" s="642"/>
      <c r="BM21" s="642"/>
      <c r="BN21" s="643"/>
      <c r="BO21" s="644">
        <v>0.1</v>
      </c>
      <c r="BP21" s="644"/>
      <c r="BQ21" s="644"/>
      <c r="BR21" s="644"/>
      <c r="BS21" s="650" t="s">
        <v>238</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3610305</v>
      </c>
      <c r="S22" s="642"/>
      <c r="T22" s="642"/>
      <c r="U22" s="642"/>
      <c r="V22" s="642"/>
      <c r="W22" s="642"/>
      <c r="X22" s="642"/>
      <c r="Y22" s="643"/>
      <c r="Z22" s="644">
        <v>67.8</v>
      </c>
      <c r="AA22" s="644"/>
      <c r="AB22" s="644"/>
      <c r="AC22" s="644"/>
      <c r="AD22" s="645">
        <v>3358821</v>
      </c>
      <c r="AE22" s="645"/>
      <c r="AF22" s="645"/>
      <c r="AG22" s="645"/>
      <c r="AH22" s="645"/>
      <c r="AI22" s="645"/>
      <c r="AJ22" s="645"/>
      <c r="AK22" s="645"/>
      <c r="AL22" s="646">
        <v>99.8</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238</v>
      </c>
      <c r="BP22" s="644"/>
      <c r="BQ22" s="644"/>
      <c r="BR22" s="644"/>
      <c r="BS22" s="650" t="s">
        <v>238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1528</v>
      </c>
      <c r="S23" s="642"/>
      <c r="T23" s="642"/>
      <c r="U23" s="642"/>
      <c r="V23" s="642"/>
      <c r="W23" s="642"/>
      <c r="X23" s="642"/>
      <c r="Y23" s="643"/>
      <c r="Z23" s="644">
        <v>0</v>
      </c>
      <c r="AA23" s="644"/>
      <c r="AB23" s="644"/>
      <c r="AC23" s="644"/>
      <c r="AD23" s="645">
        <v>1528</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238</v>
      </c>
      <c r="BP23" s="644"/>
      <c r="BQ23" s="644"/>
      <c r="BR23" s="644"/>
      <c r="BS23" s="650" t="s">
        <v>238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3" t="s">
        <v>286</v>
      </c>
      <c r="DM23" s="674"/>
      <c r="DN23" s="674"/>
      <c r="DO23" s="674"/>
      <c r="DP23" s="674"/>
      <c r="DQ23" s="674"/>
      <c r="DR23" s="674"/>
      <c r="DS23" s="674"/>
      <c r="DT23" s="674"/>
      <c r="DU23" s="674"/>
      <c r="DV23" s="675"/>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8279</v>
      </c>
      <c r="S24" s="642"/>
      <c r="T24" s="642"/>
      <c r="U24" s="642"/>
      <c r="V24" s="642"/>
      <c r="W24" s="642"/>
      <c r="X24" s="642"/>
      <c r="Y24" s="643"/>
      <c r="Z24" s="644">
        <v>0.2</v>
      </c>
      <c r="AA24" s="644"/>
      <c r="AB24" s="644"/>
      <c r="AC24" s="644"/>
      <c r="AD24" s="645" t="s">
        <v>128</v>
      </c>
      <c r="AE24" s="645"/>
      <c r="AF24" s="645"/>
      <c r="AG24" s="645"/>
      <c r="AH24" s="645"/>
      <c r="AI24" s="645"/>
      <c r="AJ24" s="645"/>
      <c r="AK24" s="645"/>
      <c r="AL24" s="646" t="s">
        <v>128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238</v>
      </c>
      <c r="BH24" s="642"/>
      <c r="BI24" s="642"/>
      <c r="BJ24" s="642"/>
      <c r="BK24" s="642"/>
      <c r="BL24" s="642"/>
      <c r="BM24" s="642"/>
      <c r="BN24" s="643"/>
      <c r="BO24" s="644" t="s">
        <v>238</v>
      </c>
      <c r="BP24" s="644"/>
      <c r="BQ24" s="644"/>
      <c r="BR24" s="644"/>
      <c r="BS24" s="650" t="s">
        <v>238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2420855</v>
      </c>
      <c r="CS24" s="631"/>
      <c r="CT24" s="631"/>
      <c r="CU24" s="631"/>
      <c r="CV24" s="631"/>
      <c r="CW24" s="631"/>
      <c r="CX24" s="631"/>
      <c r="CY24" s="632"/>
      <c r="CZ24" s="635">
        <v>46.6</v>
      </c>
      <c r="DA24" s="636"/>
      <c r="DB24" s="636"/>
      <c r="DC24" s="655"/>
      <c r="DD24" s="676">
        <v>1991574</v>
      </c>
      <c r="DE24" s="631"/>
      <c r="DF24" s="631"/>
      <c r="DG24" s="631"/>
      <c r="DH24" s="631"/>
      <c r="DI24" s="631"/>
      <c r="DJ24" s="631"/>
      <c r="DK24" s="632"/>
      <c r="DL24" s="676">
        <v>1991574</v>
      </c>
      <c r="DM24" s="631"/>
      <c r="DN24" s="631"/>
      <c r="DO24" s="631"/>
      <c r="DP24" s="631"/>
      <c r="DQ24" s="631"/>
      <c r="DR24" s="631"/>
      <c r="DS24" s="631"/>
      <c r="DT24" s="631"/>
      <c r="DU24" s="631"/>
      <c r="DV24" s="632"/>
      <c r="DW24" s="635">
        <v>56</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93726</v>
      </c>
      <c r="S25" s="642"/>
      <c r="T25" s="642"/>
      <c r="U25" s="642"/>
      <c r="V25" s="642"/>
      <c r="W25" s="642"/>
      <c r="X25" s="642"/>
      <c r="Y25" s="643"/>
      <c r="Z25" s="644">
        <v>1.8</v>
      </c>
      <c r="AA25" s="644"/>
      <c r="AB25" s="644"/>
      <c r="AC25" s="644"/>
      <c r="AD25" s="645">
        <v>3863</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238</v>
      </c>
      <c r="BP25" s="644"/>
      <c r="BQ25" s="644"/>
      <c r="BR25" s="644"/>
      <c r="BS25" s="650" t="s">
        <v>128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1216137</v>
      </c>
      <c r="CS25" s="665"/>
      <c r="CT25" s="665"/>
      <c r="CU25" s="665"/>
      <c r="CV25" s="665"/>
      <c r="CW25" s="665"/>
      <c r="CX25" s="665"/>
      <c r="CY25" s="666"/>
      <c r="CZ25" s="646">
        <v>23.4</v>
      </c>
      <c r="DA25" s="677"/>
      <c r="DB25" s="677"/>
      <c r="DC25" s="679"/>
      <c r="DD25" s="650">
        <v>1137998</v>
      </c>
      <c r="DE25" s="665"/>
      <c r="DF25" s="665"/>
      <c r="DG25" s="665"/>
      <c r="DH25" s="665"/>
      <c r="DI25" s="665"/>
      <c r="DJ25" s="665"/>
      <c r="DK25" s="666"/>
      <c r="DL25" s="650">
        <v>1137998</v>
      </c>
      <c r="DM25" s="665"/>
      <c r="DN25" s="665"/>
      <c r="DO25" s="665"/>
      <c r="DP25" s="665"/>
      <c r="DQ25" s="665"/>
      <c r="DR25" s="665"/>
      <c r="DS25" s="665"/>
      <c r="DT25" s="665"/>
      <c r="DU25" s="665"/>
      <c r="DV25" s="666"/>
      <c r="DW25" s="646">
        <v>32</v>
      </c>
      <c r="DX25" s="677"/>
      <c r="DY25" s="677"/>
      <c r="DZ25" s="677"/>
      <c r="EA25" s="677"/>
      <c r="EB25" s="677"/>
      <c r="EC25" s="678"/>
    </row>
    <row r="26" spans="2:133" ht="11.25" customHeight="1" x14ac:dyDescent="0.15">
      <c r="B26" s="638" t="s">
        <v>294</v>
      </c>
      <c r="C26" s="639"/>
      <c r="D26" s="639"/>
      <c r="E26" s="639"/>
      <c r="F26" s="639"/>
      <c r="G26" s="639"/>
      <c r="H26" s="639"/>
      <c r="I26" s="639"/>
      <c r="J26" s="639"/>
      <c r="K26" s="639"/>
      <c r="L26" s="639"/>
      <c r="M26" s="639"/>
      <c r="N26" s="639"/>
      <c r="O26" s="639"/>
      <c r="P26" s="639"/>
      <c r="Q26" s="640"/>
      <c r="R26" s="641">
        <v>15119</v>
      </c>
      <c r="S26" s="642"/>
      <c r="T26" s="642"/>
      <c r="U26" s="642"/>
      <c r="V26" s="642"/>
      <c r="W26" s="642"/>
      <c r="X26" s="642"/>
      <c r="Y26" s="643"/>
      <c r="Z26" s="644">
        <v>0.3</v>
      </c>
      <c r="AA26" s="644"/>
      <c r="AB26" s="644"/>
      <c r="AC26" s="644"/>
      <c r="AD26" s="645" t="s">
        <v>238</v>
      </c>
      <c r="AE26" s="645"/>
      <c r="AF26" s="645"/>
      <c r="AG26" s="645"/>
      <c r="AH26" s="645"/>
      <c r="AI26" s="645"/>
      <c r="AJ26" s="645"/>
      <c r="AK26" s="645"/>
      <c r="AL26" s="646" t="s">
        <v>128</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238</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776380</v>
      </c>
      <c r="CS26" s="642"/>
      <c r="CT26" s="642"/>
      <c r="CU26" s="642"/>
      <c r="CV26" s="642"/>
      <c r="CW26" s="642"/>
      <c r="CX26" s="642"/>
      <c r="CY26" s="643"/>
      <c r="CZ26" s="646">
        <v>14.9</v>
      </c>
      <c r="DA26" s="677"/>
      <c r="DB26" s="677"/>
      <c r="DC26" s="679"/>
      <c r="DD26" s="650">
        <v>704378</v>
      </c>
      <c r="DE26" s="642"/>
      <c r="DF26" s="642"/>
      <c r="DG26" s="642"/>
      <c r="DH26" s="642"/>
      <c r="DI26" s="642"/>
      <c r="DJ26" s="642"/>
      <c r="DK26" s="643"/>
      <c r="DL26" s="650" t="s">
        <v>128</v>
      </c>
      <c r="DM26" s="642"/>
      <c r="DN26" s="642"/>
      <c r="DO26" s="642"/>
      <c r="DP26" s="642"/>
      <c r="DQ26" s="642"/>
      <c r="DR26" s="642"/>
      <c r="DS26" s="642"/>
      <c r="DT26" s="642"/>
      <c r="DU26" s="642"/>
      <c r="DV26" s="643"/>
      <c r="DW26" s="646" t="s">
        <v>238</v>
      </c>
      <c r="DX26" s="677"/>
      <c r="DY26" s="677"/>
      <c r="DZ26" s="677"/>
      <c r="EA26" s="677"/>
      <c r="EB26" s="677"/>
      <c r="EC26" s="678"/>
    </row>
    <row r="27" spans="2:133" ht="11.25" customHeight="1" x14ac:dyDescent="0.15">
      <c r="B27" s="638" t="s">
        <v>297</v>
      </c>
      <c r="C27" s="639"/>
      <c r="D27" s="639"/>
      <c r="E27" s="639"/>
      <c r="F27" s="639"/>
      <c r="G27" s="639"/>
      <c r="H27" s="639"/>
      <c r="I27" s="639"/>
      <c r="J27" s="639"/>
      <c r="K27" s="639"/>
      <c r="L27" s="639"/>
      <c r="M27" s="639"/>
      <c r="N27" s="639"/>
      <c r="O27" s="639"/>
      <c r="P27" s="639"/>
      <c r="Q27" s="640"/>
      <c r="R27" s="641">
        <v>351794</v>
      </c>
      <c r="S27" s="642"/>
      <c r="T27" s="642"/>
      <c r="U27" s="642"/>
      <c r="V27" s="642"/>
      <c r="W27" s="642"/>
      <c r="X27" s="642"/>
      <c r="Y27" s="643"/>
      <c r="Z27" s="644">
        <v>6.6</v>
      </c>
      <c r="AA27" s="644"/>
      <c r="AB27" s="644"/>
      <c r="AC27" s="644"/>
      <c r="AD27" s="645" t="s">
        <v>128</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1313915</v>
      </c>
      <c r="BH27" s="642"/>
      <c r="BI27" s="642"/>
      <c r="BJ27" s="642"/>
      <c r="BK27" s="642"/>
      <c r="BL27" s="642"/>
      <c r="BM27" s="642"/>
      <c r="BN27" s="643"/>
      <c r="BO27" s="644">
        <v>100</v>
      </c>
      <c r="BP27" s="644"/>
      <c r="BQ27" s="644"/>
      <c r="BR27" s="644"/>
      <c r="BS27" s="650" t="s">
        <v>128</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493488</v>
      </c>
      <c r="CS27" s="665"/>
      <c r="CT27" s="665"/>
      <c r="CU27" s="665"/>
      <c r="CV27" s="665"/>
      <c r="CW27" s="665"/>
      <c r="CX27" s="665"/>
      <c r="CY27" s="666"/>
      <c r="CZ27" s="646">
        <v>9.5</v>
      </c>
      <c r="DA27" s="677"/>
      <c r="DB27" s="677"/>
      <c r="DC27" s="679"/>
      <c r="DD27" s="650">
        <v>160098</v>
      </c>
      <c r="DE27" s="665"/>
      <c r="DF27" s="665"/>
      <c r="DG27" s="665"/>
      <c r="DH27" s="665"/>
      <c r="DI27" s="665"/>
      <c r="DJ27" s="665"/>
      <c r="DK27" s="666"/>
      <c r="DL27" s="650">
        <v>160098</v>
      </c>
      <c r="DM27" s="665"/>
      <c r="DN27" s="665"/>
      <c r="DO27" s="665"/>
      <c r="DP27" s="665"/>
      <c r="DQ27" s="665"/>
      <c r="DR27" s="665"/>
      <c r="DS27" s="665"/>
      <c r="DT27" s="665"/>
      <c r="DU27" s="665"/>
      <c r="DV27" s="666"/>
      <c r="DW27" s="646">
        <v>4.5</v>
      </c>
      <c r="DX27" s="677"/>
      <c r="DY27" s="677"/>
      <c r="DZ27" s="677"/>
      <c r="EA27" s="677"/>
      <c r="EB27" s="677"/>
      <c r="EC27" s="678"/>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238</v>
      </c>
      <c r="AE28" s="645"/>
      <c r="AF28" s="645"/>
      <c r="AG28" s="645"/>
      <c r="AH28" s="645"/>
      <c r="AI28" s="645"/>
      <c r="AJ28" s="645"/>
      <c r="AK28" s="645"/>
      <c r="AL28" s="646" t="s">
        <v>238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711230</v>
      </c>
      <c r="CS28" s="642"/>
      <c r="CT28" s="642"/>
      <c r="CU28" s="642"/>
      <c r="CV28" s="642"/>
      <c r="CW28" s="642"/>
      <c r="CX28" s="642"/>
      <c r="CY28" s="643"/>
      <c r="CZ28" s="646">
        <v>13.7</v>
      </c>
      <c r="DA28" s="677"/>
      <c r="DB28" s="677"/>
      <c r="DC28" s="679"/>
      <c r="DD28" s="650">
        <v>693478</v>
      </c>
      <c r="DE28" s="642"/>
      <c r="DF28" s="642"/>
      <c r="DG28" s="642"/>
      <c r="DH28" s="642"/>
      <c r="DI28" s="642"/>
      <c r="DJ28" s="642"/>
      <c r="DK28" s="643"/>
      <c r="DL28" s="650">
        <v>693478</v>
      </c>
      <c r="DM28" s="642"/>
      <c r="DN28" s="642"/>
      <c r="DO28" s="642"/>
      <c r="DP28" s="642"/>
      <c r="DQ28" s="642"/>
      <c r="DR28" s="642"/>
      <c r="DS28" s="642"/>
      <c r="DT28" s="642"/>
      <c r="DU28" s="642"/>
      <c r="DV28" s="643"/>
      <c r="DW28" s="646">
        <v>19.5</v>
      </c>
      <c r="DX28" s="677"/>
      <c r="DY28" s="677"/>
      <c r="DZ28" s="677"/>
      <c r="EA28" s="677"/>
      <c r="EB28" s="677"/>
      <c r="EC28" s="678"/>
    </row>
    <row r="29" spans="2:133" ht="11.25" customHeight="1" x14ac:dyDescent="0.15">
      <c r="B29" s="638" t="s">
        <v>302</v>
      </c>
      <c r="C29" s="639"/>
      <c r="D29" s="639"/>
      <c r="E29" s="639"/>
      <c r="F29" s="639"/>
      <c r="G29" s="639"/>
      <c r="H29" s="639"/>
      <c r="I29" s="639"/>
      <c r="J29" s="639"/>
      <c r="K29" s="639"/>
      <c r="L29" s="639"/>
      <c r="M29" s="639"/>
      <c r="N29" s="639"/>
      <c r="O29" s="639"/>
      <c r="P29" s="639"/>
      <c r="Q29" s="640"/>
      <c r="R29" s="641">
        <v>282733</v>
      </c>
      <c r="S29" s="642"/>
      <c r="T29" s="642"/>
      <c r="U29" s="642"/>
      <c r="V29" s="642"/>
      <c r="W29" s="642"/>
      <c r="X29" s="642"/>
      <c r="Y29" s="643"/>
      <c r="Z29" s="644">
        <v>5.3</v>
      </c>
      <c r="AA29" s="644"/>
      <c r="AB29" s="644"/>
      <c r="AC29" s="644"/>
      <c r="AD29" s="645" t="s">
        <v>238</v>
      </c>
      <c r="AE29" s="645"/>
      <c r="AF29" s="645"/>
      <c r="AG29" s="645"/>
      <c r="AH29" s="645"/>
      <c r="AI29" s="645"/>
      <c r="AJ29" s="645"/>
      <c r="AK29" s="645"/>
      <c r="AL29" s="646" t="s">
        <v>238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711230</v>
      </c>
      <c r="CS29" s="665"/>
      <c r="CT29" s="665"/>
      <c r="CU29" s="665"/>
      <c r="CV29" s="665"/>
      <c r="CW29" s="665"/>
      <c r="CX29" s="665"/>
      <c r="CY29" s="666"/>
      <c r="CZ29" s="646">
        <v>13.7</v>
      </c>
      <c r="DA29" s="677"/>
      <c r="DB29" s="677"/>
      <c r="DC29" s="679"/>
      <c r="DD29" s="650">
        <v>693478</v>
      </c>
      <c r="DE29" s="665"/>
      <c r="DF29" s="665"/>
      <c r="DG29" s="665"/>
      <c r="DH29" s="665"/>
      <c r="DI29" s="665"/>
      <c r="DJ29" s="665"/>
      <c r="DK29" s="666"/>
      <c r="DL29" s="650">
        <v>693478</v>
      </c>
      <c r="DM29" s="665"/>
      <c r="DN29" s="665"/>
      <c r="DO29" s="665"/>
      <c r="DP29" s="665"/>
      <c r="DQ29" s="665"/>
      <c r="DR29" s="665"/>
      <c r="DS29" s="665"/>
      <c r="DT29" s="665"/>
      <c r="DU29" s="665"/>
      <c r="DV29" s="666"/>
      <c r="DW29" s="646">
        <v>19.5</v>
      </c>
      <c r="DX29" s="677"/>
      <c r="DY29" s="677"/>
      <c r="DZ29" s="677"/>
      <c r="EA29" s="677"/>
      <c r="EB29" s="677"/>
      <c r="EC29" s="678"/>
    </row>
    <row r="30" spans="2:133" ht="11.25" customHeight="1" x14ac:dyDescent="0.15">
      <c r="B30" s="638" t="s">
        <v>307</v>
      </c>
      <c r="C30" s="639"/>
      <c r="D30" s="639"/>
      <c r="E30" s="639"/>
      <c r="F30" s="639"/>
      <c r="G30" s="639"/>
      <c r="H30" s="639"/>
      <c r="I30" s="639"/>
      <c r="J30" s="639"/>
      <c r="K30" s="639"/>
      <c r="L30" s="639"/>
      <c r="M30" s="639"/>
      <c r="N30" s="639"/>
      <c r="O30" s="639"/>
      <c r="P30" s="639"/>
      <c r="Q30" s="640"/>
      <c r="R30" s="641">
        <v>17364</v>
      </c>
      <c r="S30" s="642"/>
      <c r="T30" s="642"/>
      <c r="U30" s="642"/>
      <c r="V30" s="642"/>
      <c r="W30" s="642"/>
      <c r="X30" s="642"/>
      <c r="Y30" s="643"/>
      <c r="Z30" s="644">
        <v>0.3</v>
      </c>
      <c r="AA30" s="644"/>
      <c r="AB30" s="644"/>
      <c r="AC30" s="644"/>
      <c r="AD30" s="645">
        <v>1272</v>
      </c>
      <c r="AE30" s="645"/>
      <c r="AF30" s="645"/>
      <c r="AG30" s="645"/>
      <c r="AH30" s="645"/>
      <c r="AI30" s="645"/>
      <c r="AJ30" s="645"/>
      <c r="AK30" s="645"/>
      <c r="AL30" s="646">
        <v>0</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98.7</v>
      </c>
      <c r="BH30" s="702"/>
      <c r="BI30" s="702"/>
      <c r="BJ30" s="702"/>
      <c r="BK30" s="702"/>
      <c r="BL30" s="702"/>
      <c r="BM30" s="636">
        <v>95.9</v>
      </c>
      <c r="BN30" s="702"/>
      <c r="BO30" s="702"/>
      <c r="BP30" s="702"/>
      <c r="BQ30" s="703"/>
      <c r="BR30" s="701">
        <v>99.1</v>
      </c>
      <c r="BS30" s="702"/>
      <c r="BT30" s="702"/>
      <c r="BU30" s="702"/>
      <c r="BV30" s="702"/>
      <c r="BW30" s="702"/>
      <c r="BX30" s="636">
        <v>96.4</v>
      </c>
      <c r="BY30" s="702"/>
      <c r="BZ30" s="702"/>
      <c r="CA30" s="702"/>
      <c r="CB30" s="703"/>
      <c r="CD30" s="706"/>
      <c r="CE30" s="707"/>
      <c r="CF30" s="656" t="s">
        <v>310</v>
      </c>
      <c r="CG30" s="657"/>
      <c r="CH30" s="657"/>
      <c r="CI30" s="657"/>
      <c r="CJ30" s="657"/>
      <c r="CK30" s="657"/>
      <c r="CL30" s="657"/>
      <c r="CM30" s="657"/>
      <c r="CN30" s="657"/>
      <c r="CO30" s="657"/>
      <c r="CP30" s="657"/>
      <c r="CQ30" s="658"/>
      <c r="CR30" s="641">
        <v>647641</v>
      </c>
      <c r="CS30" s="642"/>
      <c r="CT30" s="642"/>
      <c r="CU30" s="642"/>
      <c r="CV30" s="642"/>
      <c r="CW30" s="642"/>
      <c r="CX30" s="642"/>
      <c r="CY30" s="643"/>
      <c r="CZ30" s="646">
        <v>12.5</v>
      </c>
      <c r="DA30" s="677"/>
      <c r="DB30" s="677"/>
      <c r="DC30" s="679"/>
      <c r="DD30" s="650">
        <v>629889</v>
      </c>
      <c r="DE30" s="642"/>
      <c r="DF30" s="642"/>
      <c r="DG30" s="642"/>
      <c r="DH30" s="642"/>
      <c r="DI30" s="642"/>
      <c r="DJ30" s="642"/>
      <c r="DK30" s="643"/>
      <c r="DL30" s="650">
        <v>629889</v>
      </c>
      <c r="DM30" s="642"/>
      <c r="DN30" s="642"/>
      <c r="DO30" s="642"/>
      <c r="DP30" s="642"/>
      <c r="DQ30" s="642"/>
      <c r="DR30" s="642"/>
      <c r="DS30" s="642"/>
      <c r="DT30" s="642"/>
      <c r="DU30" s="642"/>
      <c r="DV30" s="643"/>
      <c r="DW30" s="646">
        <v>17.7</v>
      </c>
      <c r="DX30" s="677"/>
      <c r="DY30" s="677"/>
      <c r="DZ30" s="677"/>
      <c r="EA30" s="677"/>
      <c r="EB30" s="677"/>
      <c r="EC30" s="678"/>
    </row>
    <row r="31" spans="2:133" ht="11.25" customHeight="1" x14ac:dyDescent="0.15">
      <c r="B31" s="638" t="s">
        <v>311</v>
      </c>
      <c r="C31" s="639"/>
      <c r="D31" s="639"/>
      <c r="E31" s="639"/>
      <c r="F31" s="639"/>
      <c r="G31" s="639"/>
      <c r="H31" s="639"/>
      <c r="I31" s="639"/>
      <c r="J31" s="639"/>
      <c r="K31" s="639"/>
      <c r="L31" s="639"/>
      <c r="M31" s="639"/>
      <c r="N31" s="639"/>
      <c r="O31" s="639"/>
      <c r="P31" s="639"/>
      <c r="Q31" s="640"/>
      <c r="R31" s="641">
        <v>14582</v>
      </c>
      <c r="S31" s="642"/>
      <c r="T31" s="642"/>
      <c r="U31" s="642"/>
      <c r="V31" s="642"/>
      <c r="W31" s="642"/>
      <c r="X31" s="642"/>
      <c r="Y31" s="643"/>
      <c r="Z31" s="644">
        <v>0.3</v>
      </c>
      <c r="AA31" s="644"/>
      <c r="AB31" s="644"/>
      <c r="AC31" s="644"/>
      <c r="AD31" s="645" t="s">
        <v>238</v>
      </c>
      <c r="AE31" s="645"/>
      <c r="AF31" s="645"/>
      <c r="AG31" s="645"/>
      <c r="AH31" s="645"/>
      <c r="AI31" s="645"/>
      <c r="AJ31" s="645"/>
      <c r="AK31" s="645"/>
      <c r="AL31" s="646" t="s">
        <v>238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98.6</v>
      </c>
      <c r="BH31" s="665"/>
      <c r="BI31" s="665"/>
      <c r="BJ31" s="665"/>
      <c r="BK31" s="665"/>
      <c r="BL31" s="665"/>
      <c r="BM31" s="647">
        <v>95.3</v>
      </c>
      <c r="BN31" s="699"/>
      <c r="BO31" s="699"/>
      <c r="BP31" s="699"/>
      <c r="BQ31" s="700"/>
      <c r="BR31" s="698">
        <v>98.7</v>
      </c>
      <c r="BS31" s="665"/>
      <c r="BT31" s="665"/>
      <c r="BU31" s="665"/>
      <c r="BV31" s="665"/>
      <c r="BW31" s="665"/>
      <c r="BX31" s="647">
        <v>95.3</v>
      </c>
      <c r="BY31" s="699"/>
      <c r="BZ31" s="699"/>
      <c r="CA31" s="699"/>
      <c r="CB31" s="700"/>
      <c r="CD31" s="706"/>
      <c r="CE31" s="707"/>
      <c r="CF31" s="656" t="s">
        <v>314</v>
      </c>
      <c r="CG31" s="657"/>
      <c r="CH31" s="657"/>
      <c r="CI31" s="657"/>
      <c r="CJ31" s="657"/>
      <c r="CK31" s="657"/>
      <c r="CL31" s="657"/>
      <c r="CM31" s="657"/>
      <c r="CN31" s="657"/>
      <c r="CO31" s="657"/>
      <c r="CP31" s="657"/>
      <c r="CQ31" s="658"/>
      <c r="CR31" s="641">
        <v>63589</v>
      </c>
      <c r="CS31" s="665"/>
      <c r="CT31" s="665"/>
      <c r="CU31" s="665"/>
      <c r="CV31" s="665"/>
      <c r="CW31" s="665"/>
      <c r="CX31" s="665"/>
      <c r="CY31" s="666"/>
      <c r="CZ31" s="646">
        <v>1.2</v>
      </c>
      <c r="DA31" s="677"/>
      <c r="DB31" s="677"/>
      <c r="DC31" s="679"/>
      <c r="DD31" s="650">
        <v>63589</v>
      </c>
      <c r="DE31" s="665"/>
      <c r="DF31" s="665"/>
      <c r="DG31" s="665"/>
      <c r="DH31" s="665"/>
      <c r="DI31" s="665"/>
      <c r="DJ31" s="665"/>
      <c r="DK31" s="666"/>
      <c r="DL31" s="650">
        <v>63589</v>
      </c>
      <c r="DM31" s="665"/>
      <c r="DN31" s="665"/>
      <c r="DO31" s="665"/>
      <c r="DP31" s="665"/>
      <c r="DQ31" s="665"/>
      <c r="DR31" s="665"/>
      <c r="DS31" s="665"/>
      <c r="DT31" s="665"/>
      <c r="DU31" s="665"/>
      <c r="DV31" s="666"/>
      <c r="DW31" s="646">
        <v>1.8</v>
      </c>
      <c r="DX31" s="677"/>
      <c r="DY31" s="677"/>
      <c r="DZ31" s="677"/>
      <c r="EA31" s="677"/>
      <c r="EB31" s="677"/>
      <c r="EC31" s="678"/>
    </row>
    <row r="32" spans="2:133" ht="11.25" customHeight="1" x14ac:dyDescent="0.15">
      <c r="B32" s="638" t="s">
        <v>315</v>
      </c>
      <c r="C32" s="639"/>
      <c r="D32" s="639"/>
      <c r="E32" s="639"/>
      <c r="F32" s="639"/>
      <c r="G32" s="639"/>
      <c r="H32" s="639"/>
      <c r="I32" s="639"/>
      <c r="J32" s="639"/>
      <c r="K32" s="639"/>
      <c r="L32" s="639"/>
      <c r="M32" s="639"/>
      <c r="N32" s="639"/>
      <c r="O32" s="639"/>
      <c r="P32" s="639"/>
      <c r="Q32" s="640"/>
      <c r="R32" s="641">
        <v>256338</v>
      </c>
      <c r="S32" s="642"/>
      <c r="T32" s="642"/>
      <c r="U32" s="642"/>
      <c r="V32" s="642"/>
      <c r="W32" s="642"/>
      <c r="X32" s="642"/>
      <c r="Y32" s="643"/>
      <c r="Z32" s="644">
        <v>4.8</v>
      </c>
      <c r="AA32" s="644"/>
      <c r="AB32" s="644"/>
      <c r="AC32" s="644"/>
      <c r="AD32" s="645" t="s">
        <v>238</v>
      </c>
      <c r="AE32" s="645"/>
      <c r="AF32" s="645"/>
      <c r="AG32" s="645"/>
      <c r="AH32" s="645"/>
      <c r="AI32" s="645"/>
      <c r="AJ32" s="645"/>
      <c r="AK32" s="645"/>
      <c r="AL32" s="646" t="s">
        <v>238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98.7</v>
      </c>
      <c r="BH32" s="711"/>
      <c r="BI32" s="711"/>
      <c r="BJ32" s="711"/>
      <c r="BK32" s="711"/>
      <c r="BL32" s="711"/>
      <c r="BM32" s="712">
        <v>96.1</v>
      </c>
      <c r="BN32" s="711"/>
      <c r="BO32" s="711"/>
      <c r="BP32" s="711"/>
      <c r="BQ32" s="713"/>
      <c r="BR32" s="710">
        <v>99.2</v>
      </c>
      <c r="BS32" s="711"/>
      <c r="BT32" s="711"/>
      <c r="BU32" s="711"/>
      <c r="BV32" s="711"/>
      <c r="BW32" s="711"/>
      <c r="BX32" s="712">
        <v>96.9</v>
      </c>
      <c r="BY32" s="711"/>
      <c r="BZ32" s="711"/>
      <c r="CA32" s="711"/>
      <c r="CB32" s="713"/>
      <c r="CD32" s="708"/>
      <c r="CE32" s="709"/>
      <c r="CF32" s="656" t="s">
        <v>317</v>
      </c>
      <c r="CG32" s="657"/>
      <c r="CH32" s="657"/>
      <c r="CI32" s="657"/>
      <c r="CJ32" s="657"/>
      <c r="CK32" s="657"/>
      <c r="CL32" s="657"/>
      <c r="CM32" s="657"/>
      <c r="CN32" s="657"/>
      <c r="CO32" s="657"/>
      <c r="CP32" s="657"/>
      <c r="CQ32" s="658"/>
      <c r="CR32" s="641" t="s">
        <v>128</v>
      </c>
      <c r="CS32" s="642"/>
      <c r="CT32" s="642"/>
      <c r="CU32" s="642"/>
      <c r="CV32" s="642"/>
      <c r="CW32" s="642"/>
      <c r="CX32" s="642"/>
      <c r="CY32" s="643"/>
      <c r="CZ32" s="646" t="s">
        <v>238</v>
      </c>
      <c r="DA32" s="677"/>
      <c r="DB32" s="677"/>
      <c r="DC32" s="679"/>
      <c r="DD32" s="650" t="s">
        <v>128</v>
      </c>
      <c r="DE32" s="642"/>
      <c r="DF32" s="642"/>
      <c r="DG32" s="642"/>
      <c r="DH32" s="642"/>
      <c r="DI32" s="642"/>
      <c r="DJ32" s="642"/>
      <c r="DK32" s="643"/>
      <c r="DL32" s="650" t="s">
        <v>128</v>
      </c>
      <c r="DM32" s="642"/>
      <c r="DN32" s="642"/>
      <c r="DO32" s="642"/>
      <c r="DP32" s="642"/>
      <c r="DQ32" s="642"/>
      <c r="DR32" s="642"/>
      <c r="DS32" s="642"/>
      <c r="DT32" s="642"/>
      <c r="DU32" s="642"/>
      <c r="DV32" s="643"/>
      <c r="DW32" s="646" t="s">
        <v>128</v>
      </c>
      <c r="DX32" s="677"/>
      <c r="DY32" s="677"/>
      <c r="DZ32" s="677"/>
      <c r="EA32" s="677"/>
      <c r="EB32" s="677"/>
      <c r="EC32" s="678"/>
    </row>
    <row r="33" spans="2:133" ht="11.25" customHeight="1" x14ac:dyDescent="0.15">
      <c r="B33" s="638" t="s">
        <v>318</v>
      </c>
      <c r="C33" s="639"/>
      <c r="D33" s="639"/>
      <c r="E33" s="639"/>
      <c r="F33" s="639"/>
      <c r="G33" s="639"/>
      <c r="H33" s="639"/>
      <c r="I33" s="639"/>
      <c r="J33" s="639"/>
      <c r="K33" s="639"/>
      <c r="L33" s="639"/>
      <c r="M33" s="639"/>
      <c r="N33" s="639"/>
      <c r="O33" s="639"/>
      <c r="P33" s="639"/>
      <c r="Q33" s="640"/>
      <c r="R33" s="641">
        <v>83587</v>
      </c>
      <c r="S33" s="642"/>
      <c r="T33" s="642"/>
      <c r="U33" s="642"/>
      <c r="V33" s="642"/>
      <c r="W33" s="642"/>
      <c r="X33" s="642"/>
      <c r="Y33" s="643"/>
      <c r="Z33" s="644">
        <v>1.6</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2238017</v>
      </c>
      <c r="CS33" s="665"/>
      <c r="CT33" s="665"/>
      <c r="CU33" s="665"/>
      <c r="CV33" s="665"/>
      <c r="CW33" s="665"/>
      <c r="CX33" s="665"/>
      <c r="CY33" s="666"/>
      <c r="CZ33" s="646">
        <v>43.1</v>
      </c>
      <c r="DA33" s="677"/>
      <c r="DB33" s="677"/>
      <c r="DC33" s="679"/>
      <c r="DD33" s="650">
        <v>1903044</v>
      </c>
      <c r="DE33" s="665"/>
      <c r="DF33" s="665"/>
      <c r="DG33" s="665"/>
      <c r="DH33" s="665"/>
      <c r="DI33" s="665"/>
      <c r="DJ33" s="665"/>
      <c r="DK33" s="666"/>
      <c r="DL33" s="650">
        <v>1376570</v>
      </c>
      <c r="DM33" s="665"/>
      <c r="DN33" s="665"/>
      <c r="DO33" s="665"/>
      <c r="DP33" s="665"/>
      <c r="DQ33" s="665"/>
      <c r="DR33" s="665"/>
      <c r="DS33" s="665"/>
      <c r="DT33" s="665"/>
      <c r="DU33" s="665"/>
      <c r="DV33" s="666"/>
      <c r="DW33" s="646">
        <v>38.700000000000003</v>
      </c>
      <c r="DX33" s="677"/>
      <c r="DY33" s="677"/>
      <c r="DZ33" s="677"/>
      <c r="EA33" s="677"/>
      <c r="EB33" s="677"/>
      <c r="EC33" s="678"/>
    </row>
    <row r="34" spans="2:133" ht="11.25" customHeight="1" x14ac:dyDescent="0.15">
      <c r="B34" s="638" t="s">
        <v>320</v>
      </c>
      <c r="C34" s="639"/>
      <c r="D34" s="639"/>
      <c r="E34" s="639"/>
      <c r="F34" s="639"/>
      <c r="G34" s="639"/>
      <c r="H34" s="639"/>
      <c r="I34" s="639"/>
      <c r="J34" s="639"/>
      <c r="K34" s="639"/>
      <c r="L34" s="639"/>
      <c r="M34" s="639"/>
      <c r="N34" s="639"/>
      <c r="O34" s="639"/>
      <c r="P34" s="639"/>
      <c r="Q34" s="640"/>
      <c r="R34" s="641">
        <v>116588</v>
      </c>
      <c r="S34" s="642"/>
      <c r="T34" s="642"/>
      <c r="U34" s="642"/>
      <c r="V34" s="642"/>
      <c r="W34" s="642"/>
      <c r="X34" s="642"/>
      <c r="Y34" s="643"/>
      <c r="Z34" s="644">
        <v>2.2000000000000002</v>
      </c>
      <c r="AA34" s="644"/>
      <c r="AB34" s="644"/>
      <c r="AC34" s="644"/>
      <c r="AD34" s="645">
        <v>8</v>
      </c>
      <c r="AE34" s="645"/>
      <c r="AF34" s="645"/>
      <c r="AG34" s="645"/>
      <c r="AH34" s="645"/>
      <c r="AI34" s="645"/>
      <c r="AJ34" s="645"/>
      <c r="AK34" s="645"/>
      <c r="AL34" s="646">
        <v>0</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842887</v>
      </c>
      <c r="CS34" s="642"/>
      <c r="CT34" s="642"/>
      <c r="CU34" s="642"/>
      <c r="CV34" s="642"/>
      <c r="CW34" s="642"/>
      <c r="CX34" s="642"/>
      <c r="CY34" s="643"/>
      <c r="CZ34" s="646">
        <v>16.2</v>
      </c>
      <c r="DA34" s="677"/>
      <c r="DB34" s="677"/>
      <c r="DC34" s="679"/>
      <c r="DD34" s="650">
        <v>687197</v>
      </c>
      <c r="DE34" s="642"/>
      <c r="DF34" s="642"/>
      <c r="DG34" s="642"/>
      <c r="DH34" s="642"/>
      <c r="DI34" s="642"/>
      <c r="DJ34" s="642"/>
      <c r="DK34" s="643"/>
      <c r="DL34" s="650">
        <v>388850</v>
      </c>
      <c r="DM34" s="642"/>
      <c r="DN34" s="642"/>
      <c r="DO34" s="642"/>
      <c r="DP34" s="642"/>
      <c r="DQ34" s="642"/>
      <c r="DR34" s="642"/>
      <c r="DS34" s="642"/>
      <c r="DT34" s="642"/>
      <c r="DU34" s="642"/>
      <c r="DV34" s="643"/>
      <c r="DW34" s="646">
        <v>10.9</v>
      </c>
      <c r="DX34" s="677"/>
      <c r="DY34" s="677"/>
      <c r="DZ34" s="677"/>
      <c r="EA34" s="677"/>
      <c r="EB34" s="677"/>
      <c r="EC34" s="678"/>
    </row>
    <row r="35" spans="2:133" ht="11.25" customHeight="1" x14ac:dyDescent="0.15">
      <c r="B35" s="638" t="s">
        <v>324</v>
      </c>
      <c r="C35" s="639"/>
      <c r="D35" s="639"/>
      <c r="E35" s="639"/>
      <c r="F35" s="639"/>
      <c r="G35" s="639"/>
      <c r="H35" s="639"/>
      <c r="I35" s="639"/>
      <c r="J35" s="639"/>
      <c r="K35" s="639"/>
      <c r="L35" s="639"/>
      <c r="M35" s="639"/>
      <c r="N35" s="639"/>
      <c r="O35" s="639"/>
      <c r="P35" s="639"/>
      <c r="Q35" s="640"/>
      <c r="R35" s="641">
        <v>472600</v>
      </c>
      <c r="S35" s="642"/>
      <c r="T35" s="642"/>
      <c r="U35" s="642"/>
      <c r="V35" s="642"/>
      <c r="W35" s="642"/>
      <c r="X35" s="642"/>
      <c r="Y35" s="643"/>
      <c r="Z35" s="644">
        <v>8.9</v>
      </c>
      <c r="AA35" s="644"/>
      <c r="AB35" s="644"/>
      <c r="AC35" s="644"/>
      <c r="AD35" s="645" t="s">
        <v>128</v>
      </c>
      <c r="AE35" s="645"/>
      <c r="AF35" s="645"/>
      <c r="AG35" s="645"/>
      <c r="AH35" s="645"/>
      <c r="AI35" s="645"/>
      <c r="AJ35" s="645"/>
      <c r="AK35" s="645"/>
      <c r="AL35" s="646" t="s">
        <v>128</v>
      </c>
      <c r="AM35" s="647"/>
      <c r="AN35" s="647"/>
      <c r="AO35" s="648"/>
      <c r="AP35" s="234"/>
      <c r="AQ35" s="714" t="s">
        <v>325</v>
      </c>
      <c r="AR35" s="715"/>
      <c r="AS35" s="715"/>
      <c r="AT35" s="715"/>
      <c r="AU35" s="715"/>
      <c r="AV35" s="715"/>
      <c r="AW35" s="715"/>
      <c r="AX35" s="715"/>
      <c r="AY35" s="716"/>
      <c r="AZ35" s="630">
        <v>842853</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13705</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41200</v>
      </c>
      <c r="CS35" s="665"/>
      <c r="CT35" s="665"/>
      <c r="CU35" s="665"/>
      <c r="CV35" s="665"/>
      <c r="CW35" s="665"/>
      <c r="CX35" s="665"/>
      <c r="CY35" s="666"/>
      <c r="CZ35" s="646">
        <v>0.8</v>
      </c>
      <c r="DA35" s="677"/>
      <c r="DB35" s="677"/>
      <c r="DC35" s="679"/>
      <c r="DD35" s="650">
        <v>22920</v>
      </c>
      <c r="DE35" s="665"/>
      <c r="DF35" s="665"/>
      <c r="DG35" s="665"/>
      <c r="DH35" s="665"/>
      <c r="DI35" s="665"/>
      <c r="DJ35" s="665"/>
      <c r="DK35" s="666"/>
      <c r="DL35" s="650">
        <v>22920</v>
      </c>
      <c r="DM35" s="665"/>
      <c r="DN35" s="665"/>
      <c r="DO35" s="665"/>
      <c r="DP35" s="665"/>
      <c r="DQ35" s="665"/>
      <c r="DR35" s="665"/>
      <c r="DS35" s="665"/>
      <c r="DT35" s="665"/>
      <c r="DU35" s="665"/>
      <c r="DV35" s="666"/>
      <c r="DW35" s="646">
        <v>0.6</v>
      </c>
      <c r="DX35" s="677"/>
      <c r="DY35" s="677"/>
      <c r="DZ35" s="677"/>
      <c r="EA35" s="677"/>
      <c r="EB35" s="677"/>
      <c r="EC35" s="678"/>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238</v>
      </c>
      <c r="AE36" s="645"/>
      <c r="AF36" s="645"/>
      <c r="AG36" s="645"/>
      <c r="AH36" s="645"/>
      <c r="AI36" s="645"/>
      <c r="AJ36" s="645"/>
      <c r="AK36" s="645"/>
      <c r="AL36" s="646" t="s">
        <v>128</v>
      </c>
      <c r="AM36" s="647"/>
      <c r="AN36" s="647"/>
      <c r="AO36" s="648"/>
      <c r="AQ36" s="718" t="s">
        <v>329</v>
      </c>
      <c r="AR36" s="719"/>
      <c r="AS36" s="719"/>
      <c r="AT36" s="719"/>
      <c r="AU36" s="719"/>
      <c r="AV36" s="719"/>
      <c r="AW36" s="719"/>
      <c r="AX36" s="719"/>
      <c r="AY36" s="720"/>
      <c r="AZ36" s="641">
        <v>208079</v>
      </c>
      <c r="BA36" s="642"/>
      <c r="BB36" s="642"/>
      <c r="BC36" s="642"/>
      <c r="BD36" s="665"/>
      <c r="BE36" s="665"/>
      <c r="BF36" s="700"/>
      <c r="BG36" s="656" t="s">
        <v>330</v>
      </c>
      <c r="BH36" s="657"/>
      <c r="BI36" s="657"/>
      <c r="BJ36" s="657"/>
      <c r="BK36" s="657"/>
      <c r="BL36" s="657"/>
      <c r="BM36" s="657"/>
      <c r="BN36" s="657"/>
      <c r="BO36" s="657"/>
      <c r="BP36" s="657"/>
      <c r="BQ36" s="657"/>
      <c r="BR36" s="657"/>
      <c r="BS36" s="657"/>
      <c r="BT36" s="657"/>
      <c r="BU36" s="658"/>
      <c r="BV36" s="641">
        <v>-1373</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662552</v>
      </c>
      <c r="CS36" s="642"/>
      <c r="CT36" s="642"/>
      <c r="CU36" s="642"/>
      <c r="CV36" s="642"/>
      <c r="CW36" s="642"/>
      <c r="CX36" s="642"/>
      <c r="CY36" s="643"/>
      <c r="CZ36" s="646">
        <v>12.8</v>
      </c>
      <c r="DA36" s="677"/>
      <c r="DB36" s="677"/>
      <c r="DC36" s="679"/>
      <c r="DD36" s="650">
        <v>601578</v>
      </c>
      <c r="DE36" s="642"/>
      <c r="DF36" s="642"/>
      <c r="DG36" s="642"/>
      <c r="DH36" s="642"/>
      <c r="DI36" s="642"/>
      <c r="DJ36" s="642"/>
      <c r="DK36" s="643"/>
      <c r="DL36" s="650">
        <v>431185</v>
      </c>
      <c r="DM36" s="642"/>
      <c r="DN36" s="642"/>
      <c r="DO36" s="642"/>
      <c r="DP36" s="642"/>
      <c r="DQ36" s="642"/>
      <c r="DR36" s="642"/>
      <c r="DS36" s="642"/>
      <c r="DT36" s="642"/>
      <c r="DU36" s="642"/>
      <c r="DV36" s="643"/>
      <c r="DW36" s="646">
        <v>12.1</v>
      </c>
      <c r="DX36" s="677"/>
      <c r="DY36" s="677"/>
      <c r="DZ36" s="677"/>
      <c r="EA36" s="677"/>
      <c r="EB36" s="677"/>
      <c r="EC36" s="678"/>
    </row>
    <row r="37" spans="2:133" ht="11.25" customHeight="1" x14ac:dyDescent="0.15">
      <c r="B37" s="638" t="s">
        <v>332</v>
      </c>
      <c r="C37" s="639"/>
      <c r="D37" s="639"/>
      <c r="E37" s="639"/>
      <c r="F37" s="639"/>
      <c r="G37" s="639"/>
      <c r="H37" s="639"/>
      <c r="I37" s="639"/>
      <c r="J37" s="639"/>
      <c r="K37" s="639"/>
      <c r="L37" s="639"/>
      <c r="M37" s="639"/>
      <c r="N37" s="639"/>
      <c r="O37" s="639"/>
      <c r="P37" s="639"/>
      <c r="Q37" s="640"/>
      <c r="R37" s="641">
        <v>187800</v>
      </c>
      <c r="S37" s="642"/>
      <c r="T37" s="642"/>
      <c r="U37" s="642"/>
      <c r="V37" s="642"/>
      <c r="W37" s="642"/>
      <c r="X37" s="642"/>
      <c r="Y37" s="643"/>
      <c r="Z37" s="644">
        <v>3.5</v>
      </c>
      <c r="AA37" s="644"/>
      <c r="AB37" s="644"/>
      <c r="AC37" s="644"/>
      <c r="AD37" s="645" t="s">
        <v>238</v>
      </c>
      <c r="AE37" s="645"/>
      <c r="AF37" s="645"/>
      <c r="AG37" s="645"/>
      <c r="AH37" s="645"/>
      <c r="AI37" s="645"/>
      <c r="AJ37" s="645"/>
      <c r="AK37" s="645"/>
      <c r="AL37" s="646" t="s">
        <v>238</v>
      </c>
      <c r="AM37" s="647"/>
      <c r="AN37" s="647"/>
      <c r="AO37" s="648"/>
      <c r="AQ37" s="718" t="s">
        <v>333</v>
      </c>
      <c r="AR37" s="719"/>
      <c r="AS37" s="719"/>
      <c r="AT37" s="719"/>
      <c r="AU37" s="719"/>
      <c r="AV37" s="719"/>
      <c r="AW37" s="719"/>
      <c r="AX37" s="719"/>
      <c r="AY37" s="720"/>
      <c r="AZ37" s="641">
        <v>149913</v>
      </c>
      <c r="BA37" s="642"/>
      <c r="BB37" s="642"/>
      <c r="BC37" s="642"/>
      <c r="BD37" s="665"/>
      <c r="BE37" s="665"/>
      <c r="BF37" s="700"/>
      <c r="BG37" s="656" t="s">
        <v>334</v>
      </c>
      <c r="BH37" s="657"/>
      <c r="BI37" s="657"/>
      <c r="BJ37" s="657"/>
      <c r="BK37" s="657"/>
      <c r="BL37" s="657"/>
      <c r="BM37" s="657"/>
      <c r="BN37" s="657"/>
      <c r="BO37" s="657"/>
      <c r="BP37" s="657"/>
      <c r="BQ37" s="657"/>
      <c r="BR37" s="657"/>
      <c r="BS37" s="657"/>
      <c r="BT37" s="657"/>
      <c r="BU37" s="658"/>
      <c r="BV37" s="641">
        <v>1538</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287849</v>
      </c>
      <c r="CS37" s="665"/>
      <c r="CT37" s="665"/>
      <c r="CU37" s="665"/>
      <c r="CV37" s="665"/>
      <c r="CW37" s="665"/>
      <c r="CX37" s="665"/>
      <c r="CY37" s="666"/>
      <c r="CZ37" s="646">
        <v>5.5</v>
      </c>
      <c r="DA37" s="677"/>
      <c r="DB37" s="677"/>
      <c r="DC37" s="679"/>
      <c r="DD37" s="650">
        <v>287849</v>
      </c>
      <c r="DE37" s="665"/>
      <c r="DF37" s="665"/>
      <c r="DG37" s="665"/>
      <c r="DH37" s="665"/>
      <c r="DI37" s="665"/>
      <c r="DJ37" s="665"/>
      <c r="DK37" s="666"/>
      <c r="DL37" s="650">
        <v>227314</v>
      </c>
      <c r="DM37" s="665"/>
      <c r="DN37" s="665"/>
      <c r="DO37" s="665"/>
      <c r="DP37" s="665"/>
      <c r="DQ37" s="665"/>
      <c r="DR37" s="665"/>
      <c r="DS37" s="665"/>
      <c r="DT37" s="665"/>
      <c r="DU37" s="665"/>
      <c r="DV37" s="666"/>
      <c r="DW37" s="646">
        <v>6.4</v>
      </c>
      <c r="DX37" s="677"/>
      <c r="DY37" s="677"/>
      <c r="DZ37" s="677"/>
      <c r="EA37" s="677"/>
      <c r="EB37" s="677"/>
      <c r="EC37" s="678"/>
    </row>
    <row r="38" spans="2:133" ht="11.25" customHeight="1" x14ac:dyDescent="0.15">
      <c r="B38" s="686" t="s">
        <v>336</v>
      </c>
      <c r="C38" s="687"/>
      <c r="D38" s="687"/>
      <c r="E38" s="687"/>
      <c r="F38" s="687"/>
      <c r="G38" s="687"/>
      <c r="H38" s="687"/>
      <c r="I38" s="687"/>
      <c r="J38" s="687"/>
      <c r="K38" s="687"/>
      <c r="L38" s="687"/>
      <c r="M38" s="687"/>
      <c r="N38" s="687"/>
      <c r="O38" s="687"/>
      <c r="P38" s="687"/>
      <c r="Q38" s="688"/>
      <c r="R38" s="721">
        <v>5324543</v>
      </c>
      <c r="S38" s="722"/>
      <c r="T38" s="722"/>
      <c r="U38" s="722"/>
      <c r="V38" s="722"/>
      <c r="W38" s="722"/>
      <c r="X38" s="722"/>
      <c r="Y38" s="723"/>
      <c r="Z38" s="724">
        <v>100</v>
      </c>
      <c r="AA38" s="724"/>
      <c r="AB38" s="724"/>
      <c r="AC38" s="724"/>
      <c r="AD38" s="725">
        <v>3365492</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52323</v>
      </c>
      <c r="BA38" s="642"/>
      <c r="BB38" s="642"/>
      <c r="BC38" s="642"/>
      <c r="BD38" s="665"/>
      <c r="BE38" s="665"/>
      <c r="BF38" s="700"/>
      <c r="BG38" s="656" t="s">
        <v>338</v>
      </c>
      <c r="BH38" s="657"/>
      <c r="BI38" s="657"/>
      <c r="BJ38" s="657"/>
      <c r="BK38" s="657"/>
      <c r="BL38" s="657"/>
      <c r="BM38" s="657"/>
      <c r="BN38" s="657"/>
      <c r="BO38" s="657"/>
      <c r="BP38" s="657"/>
      <c r="BQ38" s="657"/>
      <c r="BR38" s="657"/>
      <c r="BS38" s="657"/>
      <c r="BT38" s="657"/>
      <c r="BU38" s="658"/>
      <c r="BV38" s="641">
        <v>2588</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582451</v>
      </c>
      <c r="CS38" s="642"/>
      <c r="CT38" s="642"/>
      <c r="CU38" s="642"/>
      <c r="CV38" s="642"/>
      <c r="CW38" s="642"/>
      <c r="CX38" s="642"/>
      <c r="CY38" s="643"/>
      <c r="CZ38" s="646">
        <v>11.2</v>
      </c>
      <c r="DA38" s="677"/>
      <c r="DB38" s="677"/>
      <c r="DC38" s="679"/>
      <c r="DD38" s="650">
        <v>508486</v>
      </c>
      <c r="DE38" s="642"/>
      <c r="DF38" s="642"/>
      <c r="DG38" s="642"/>
      <c r="DH38" s="642"/>
      <c r="DI38" s="642"/>
      <c r="DJ38" s="642"/>
      <c r="DK38" s="643"/>
      <c r="DL38" s="650">
        <v>482569</v>
      </c>
      <c r="DM38" s="642"/>
      <c r="DN38" s="642"/>
      <c r="DO38" s="642"/>
      <c r="DP38" s="642"/>
      <c r="DQ38" s="642"/>
      <c r="DR38" s="642"/>
      <c r="DS38" s="642"/>
      <c r="DT38" s="642"/>
      <c r="DU38" s="642"/>
      <c r="DV38" s="643"/>
      <c r="DW38" s="646">
        <v>13.6</v>
      </c>
      <c r="DX38" s="677"/>
      <c r="DY38" s="677"/>
      <c r="DZ38" s="677"/>
      <c r="EA38" s="677"/>
      <c r="EB38" s="677"/>
      <c r="EC38" s="678"/>
    </row>
    <row r="39" spans="2:133" ht="11.25" customHeight="1" x14ac:dyDescent="0.15">
      <c r="AQ39" s="718" t="s">
        <v>340</v>
      </c>
      <c r="AR39" s="719"/>
      <c r="AS39" s="719"/>
      <c r="AT39" s="719"/>
      <c r="AU39" s="719"/>
      <c r="AV39" s="719"/>
      <c r="AW39" s="719"/>
      <c r="AX39" s="719"/>
      <c r="AY39" s="720"/>
      <c r="AZ39" s="641">
        <v>716</v>
      </c>
      <c r="BA39" s="642"/>
      <c r="BB39" s="642"/>
      <c r="BC39" s="642"/>
      <c r="BD39" s="665"/>
      <c r="BE39" s="665"/>
      <c r="BF39" s="700"/>
      <c r="BG39" s="732" t="s">
        <v>341</v>
      </c>
      <c r="BH39" s="733"/>
      <c r="BI39" s="733"/>
      <c r="BJ39" s="733"/>
      <c r="BK39" s="733"/>
      <c r="BL39" s="235"/>
      <c r="BM39" s="657" t="s">
        <v>342</v>
      </c>
      <c r="BN39" s="657"/>
      <c r="BO39" s="657"/>
      <c r="BP39" s="657"/>
      <c r="BQ39" s="657"/>
      <c r="BR39" s="657"/>
      <c r="BS39" s="657"/>
      <c r="BT39" s="657"/>
      <c r="BU39" s="658"/>
      <c r="BV39" s="641">
        <v>79</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64</v>
      </c>
      <c r="CS39" s="665"/>
      <c r="CT39" s="665"/>
      <c r="CU39" s="665"/>
      <c r="CV39" s="665"/>
      <c r="CW39" s="665"/>
      <c r="CX39" s="665"/>
      <c r="CY39" s="666"/>
      <c r="CZ39" s="646">
        <v>0</v>
      </c>
      <c r="DA39" s="677"/>
      <c r="DB39" s="677"/>
      <c r="DC39" s="679"/>
      <c r="DD39" s="650" t="s">
        <v>128</v>
      </c>
      <c r="DE39" s="665"/>
      <c r="DF39" s="665"/>
      <c r="DG39" s="665"/>
      <c r="DH39" s="665"/>
      <c r="DI39" s="665"/>
      <c r="DJ39" s="665"/>
      <c r="DK39" s="666"/>
      <c r="DL39" s="650" t="s">
        <v>128</v>
      </c>
      <c r="DM39" s="665"/>
      <c r="DN39" s="665"/>
      <c r="DO39" s="665"/>
      <c r="DP39" s="665"/>
      <c r="DQ39" s="665"/>
      <c r="DR39" s="665"/>
      <c r="DS39" s="665"/>
      <c r="DT39" s="665"/>
      <c r="DU39" s="665"/>
      <c r="DV39" s="666"/>
      <c r="DW39" s="646" t="s">
        <v>238</v>
      </c>
      <c r="DX39" s="677"/>
      <c r="DY39" s="677"/>
      <c r="DZ39" s="677"/>
      <c r="EA39" s="677"/>
      <c r="EB39" s="677"/>
      <c r="EC39" s="678"/>
    </row>
    <row r="40" spans="2:133" ht="11.25" customHeight="1" x14ac:dyDescent="0.15">
      <c r="AQ40" s="718" t="s">
        <v>344</v>
      </c>
      <c r="AR40" s="719"/>
      <c r="AS40" s="719"/>
      <c r="AT40" s="719"/>
      <c r="AU40" s="719"/>
      <c r="AV40" s="719"/>
      <c r="AW40" s="719"/>
      <c r="AX40" s="719"/>
      <c r="AY40" s="720"/>
      <c r="AZ40" s="641">
        <v>89354</v>
      </c>
      <c r="BA40" s="642"/>
      <c r="BB40" s="642"/>
      <c r="BC40" s="642"/>
      <c r="BD40" s="665"/>
      <c r="BE40" s="665"/>
      <c r="BF40" s="700"/>
      <c r="BG40" s="732"/>
      <c r="BH40" s="733"/>
      <c r="BI40" s="733"/>
      <c r="BJ40" s="733"/>
      <c r="BK40" s="733"/>
      <c r="BL40" s="235"/>
      <c r="BM40" s="657" t="s">
        <v>345</v>
      </c>
      <c r="BN40" s="657"/>
      <c r="BO40" s="657"/>
      <c r="BP40" s="657"/>
      <c r="BQ40" s="657"/>
      <c r="BR40" s="657"/>
      <c r="BS40" s="657"/>
      <c r="BT40" s="657"/>
      <c r="BU40" s="658"/>
      <c r="BV40" s="641" t="s">
        <v>238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108863</v>
      </c>
      <c r="CS40" s="642"/>
      <c r="CT40" s="642"/>
      <c r="CU40" s="642"/>
      <c r="CV40" s="642"/>
      <c r="CW40" s="642"/>
      <c r="CX40" s="642"/>
      <c r="CY40" s="643"/>
      <c r="CZ40" s="646">
        <v>2.1</v>
      </c>
      <c r="DA40" s="677"/>
      <c r="DB40" s="677"/>
      <c r="DC40" s="679"/>
      <c r="DD40" s="650">
        <v>82863</v>
      </c>
      <c r="DE40" s="642"/>
      <c r="DF40" s="642"/>
      <c r="DG40" s="642"/>
      <c r="DH40" s="642"/>
      <c r="DI40" s="642"/>
      <c r="DJ40" s="642"/>
      <c r="DK40" s="643"/>
      <c r="DL40" s="650">
        <v>51046</v>
      </c>
      <c r="DM40" s="642"/>
      <c r="DN40" s="642"/>
      <c r="DO40" s="642"/>
      <c r="DP40" s="642"/>
      <c r="DQ40" s="642"/>
      <c r="DR40" s="642"/>
      <c r="DS40" s="642"/>
      <c r="DT40" s="642"/>
      <c r="DU40" s="642"/>
      <c r="DV40" s="643"/>
      <c r="DW40" s="646">
        <v>1.4</v>
      </c>
      <c r="DX40" s="677"/>
      <c r="DY40" s="677"/>
      <c r="DZ40" s="677"/>
      <c r="EA40" s="677"/>
      <c r="EB40" s="677"/>
      <c r="EC40" s="678"/>
    </row>
    <row r="41" spans="2:133" ht="11.25" customHeight="1" x14ac:dyDescent="0.15">
      <c r="AQ41" s="728" t="s">
        <v>347</v>
      </c>
      <c r="AR41" s="729"/>
      <c r="AS41" s="729"/>
      <c r="AT41" s="729"/>
      <c r="AU41" s="729"/>
      <c r="AV41" s="729"/>
      <c r="AW41" s="729"/>
      <c r="AX41" s="729"/>
      <c r="AY41" s="730"/>
      <c r="AZ41" s="721">
        <v>342468</v>
      </c>
      <c r="BA41" s="722"/>
      <c r="BB41" s="722"/>
      <c r="BC41" s="722"/>
      <c r="BD41" s="711"/>
      <c r="BE41" s="711"/>
      <c r="BF41" s="713"/>
      <c r="BG41" s="734"/>
      <c r="BH41" s="735"/>
      <c r="BI41" s="735"/>
      <c r="BJ41" s="735"/>
      <c r="BK41" s="735"/>
      <c r="BL41" s="236"/>
      <c r="BM41" s="668" t="s">
        <v>348</v>
      </c>
      <c r="BN41" s="668"/>
      <c r="BO41" s="668"/>
      <c r="BP41" s="668"/>
      <c r="BQ41" s="668"/>
      <c r="BR41" s="668"/>
      <c r="BS41" s="668"/>
      <c r="BT41" s="668"/>
      <c r="BU41" s="669"/>
      <c r="BV41" s="721">
        <v>357</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65"/>
      <c r="CT41" s="665"/>
      <c r="CU41" s="665"/>
      <c r="CV41" s="665"/>
      <c r="CW41" s="665"/>
      <c r="CX41" s="665"/>
      <c r="CY41" s="666"/>
      <c r="CZ41" s="646" t="s">
        <v>128</v>
      </c>
      <c r="DA41" s="677"/>
      <c r="DB41" s="677"/>
      <c r="DC41" s="679"/>
      <c r="DD41" s="650" t="s">
        <v>128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534352</v>
      </c>
      <c r="CS42" s="642"/>
      <c r="CT42" s="642"/>
      <c r="CU42" s="642"/>
      <c r="CV42" s="642"/>
      <c r="CW42" s="642"/>
      <c r="CX42" s="642"/>
      <c r="CY42" s="643"/>
      <c r="CZ42" s="646">
        <v>10.3</v>
      </c>
      <c r="DA42" s="647"/>
      <c r="DB42" s="647"/>
      <c r="DC42" s="742"/>
      <c r="DD42" s="650">
        <v>129678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v>38185</v>
      </c>
      <c r="CS43" s="665"/>
      <c r="CT43" s="665"/>
      <c r="CU43" s="665"/>
      <c r="CV43" s="665"/>
      <c r="CW43" s="665"/>
      <c r="CX43" s="665"/>
      <c r="CY43" s="666"/>
      <c r="CZ43" s="646">
        <v>0.7</v>
      </c>
      <c r="DA43" s="677"/>
      <c r="DB43" s="677"/>
      <c r="DC43" s="679"/>
      <c r="DD43" s="650">
        <v>38185</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534352</v>
      </c>
      <c r="CS44" s="642"/>
      <c r="CT44" s="642"/>
      <c r="CU44" s="642"/>
      <c r="CV44" s="642"/>
      <c r="CW44" s="642"/>
      <c r="CX44" s="642"/>
      <c r="CY44" s="643"/>
      <c r="CZ44" s="646">
        <v>10.3</v>
      </c>
      <c r="DA44" s="647"/>
      <c r="DB44" s="647"/>
      <c r="DC44" s="742"/>
      <c r="DD44" s="650">
        <v>129678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151568</v>
      </c>
      <c r="CS45" s="665"/>
      <c r="CT45" s="665"/>
      <c r="CU45" s="665"/>
      <c r="CV45" s="665"/>
      <c r="CW45" s="665"/>
      <c r="CX45" s="665"/>
      <c r="CY45" s="666"/>
      <c r="CZ45" s="646">
        <v>2.9</v>
      </c>
      <c r="DA45" s="677"/>
      <c r="DB45" s="677"/>
      <c r="DC45" s="679"/>
      <c r="DD45" s="650">
        <v>13963</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349321</v>
      </c>
      <c r="CS46" s="642"/>
      <c r="CT46" s="642"/>
      <c r="CU46" s="642"/>
      <c r="CV46" s="642"/>
      <c r="CW46" s="642"/>
      <c r="CX46" s="642"/>
      <c r="CY46" s="643"/>
      <c r="CZ46" s="646">
        <v>6.7</v>
      </c>
      <c r="DA46" s="647"/>
      <c r="DB46" s="647"/>
      <c r="DC46" s="742"/>
      <c r="DD46" s="650">
        <v>114679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t="s">
        <v>238</v>
      </c>
      <c r="CS47" s="665"/>
      <c r="CT47" s="665"/>
      <c r="CU47" s="665"/>
      <c r="CV47" s="665"/>
      <c r="CW47" s="665"/>
      <c r="CX47" s="665"/>
      <c r="CY47" s="666"/>
      <c r="CZ47" s="646" t="s">
        <v>238</v>
      </c>
      <c r="DA47" s="677"/>
      <c r="DB47" s="677"/>
      <c r="DC47" s="679"/>
      <c r="DD47" s="650" t="s">
        <v>238</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128</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5193224</v>
      </c>
      <c r="CS49" s="711"/>
      <c r="CT49" s="711"/>
      <c r="CU49" s="711"/>
      <c r="CV49" s="711"/>
      <c r="CW49" s="711"/>
      <c r="CX49" s="711"/>
      <c r="CY49" s="743"/>
      <c r="CZ49" s="726">
        <v>100</v>
      </c>
      <c r="DA49" s="744"/>
      <c r="DB49" s="744"/>
      <c r="DC49" s="745"/>
      <c r="DD49" s="746">
        <v>4024296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gNVLykq/LQQEvtRrWmAaUVka8FnyitmDF+UaRIgIU1Q9Tg9MBH3Y1DjWuB25DrhlZ7vAJEHs1WO+1nhGjvt1Bg==" saltValue="iXDNA0pbVBCh8SyYbcwd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5325</v>
      </c>
      <c r="R7" s="777"/>
      <c r="S7" s="777"/>
      <c r="T7" s="777"/>
      <c r="U7" s="777"/>
      <c r="V7" s="777">
        <v>5193</v>
      </c>
      <c r="W7" s="777"/>
      <c r="X7" s="777"/>
      <c r="Y7" s="777"/>
      <c r="Z7" s="777"/>
      <c r="AA7" s="777">
        <v>131</v>
      </c>
      <c r="AB7" s="777"/>
      <c r="AC7" s="777"/>
      <c r="AD7" s="777"/>
      <c r="AE7" s="778"/>
      <c r="AF7" s="779">
        <v>110</v>
      </c>
      <c r="AG7" s="780"/>
      <c r="AH7" s="780"/>
      <c r="AI7" s="780"/>
      <c r="AJ7" s="781"/>
      <c r="AK7" s="816">
        <v>256</v>
      </c>
      <c r="AL7" s="817"/>
      <c r="AM7" s="817"/>
      <c r="AN7" s="817"/>
      <c r="AO7" s="817"/>
      <c r="AP7" s="817">
        <v>6518</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584</v>
      </c>
      <c r="BT7" s="821"/>
      <c r="BU7" s="821"/>
      <c r="BV7" s="821"/>
      <c r="BW7" s="821"/>
      <c r="BX7" s="821"/>
      <c r="BY7" s="821"/>
      <c r="BZ7" s="821"/>
      <c r="CA7" s="821"/>
      <c r="CB7" s="821"/>
      <c r="CC7" s="821"/>
      <c r="CD7" s="821"/>
      <c r="CE7" s="821"/>
      <c r="CF7" s="821"/>
      <c r="CG7" s="822"/>
      <c r="CH7" s="813">
        <v>1</v>
      </c>
      <c r="CI7" s="814"/>
      <c r="CJ7" s="814"/>
      <c r="CK7" s="814"/>
      <c r="CL7" s="815"/>
      <c r="CM7" s="813">
        <v>29</v>
      </c>
      <c r="CN7" s="814"/>
      <c r="CO7" s="814"/>
      <c r="CP7" s="814"/>
      <c r="CQ7" s="815"/>
      <c r="CR7" s="813">
        <v>30</v>
      </c>
      <c r="CS7" s="814"/>
      <c r="CT7" s="814"/>
      <c r="CU7" s="814"/>
      <c r="CV7" s="815"/>
      <c r="CW7" s="813">
        <v>2</v>
      </c>
      <c r="CX7" s="814"/>
      <c r="CY7" s="814"/>
      <c r="CZ7" s="814"/>
      <c r="DA7" s="815"/>
      <c r="DB7" s="813" t="s">
        <v>576</v>
      </c>
      <c r="DC7" s="814"/>
      <c r="DD7" s="814"/>
      <c r="DE7" s="814"/>
      <c r="DF7" s="815"/>
      <c r="DG7" s="813" t="s">
        <v>576</v>
      </c>
      <c r="DH7" s="814"/>
      <c r="DI7" s="814"/>
      <c r="DJ7" s="814"/>
      <c r="DK7" s="815"/>
      <c r="DL7" s="813" t="s">
        <v>576</v>
      </c>
      <c r="DM7" s="814"/>
      <c r="DN7" s="814"/>
      <c r="DO7" s="814"/>
      <c r="DP7" s="815"/>
      <c r="DQ7" s="813" t="s">
        <v>576</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585</v>
      </c>
      <c r="BT8" s="811"/>
      <c r="BU8" s="811"/>
      <c r="BV8" s="811"/>
      <c r="BW8" s="811"/>
      <c r="BX8" s="811"/>
      <c r="BY8" s="811"/>
      <c r="BZ8" s="811"/>
      <c r="CA8" s="811"/>
      <c r="CB8" s="811"/>
      <c r="CC8" s="811"/>
      <c r="CD8" s="811"/>
      <c r="CE8" s="811"/>
      <c r="CF8" s="811"/>
      <c r="CG8" s="812"/>
      <c r="CH8" s="823">
        <v>-2</v>
      </c>
      <c r="CI8" s="824"/>
      <c r="CJ8" s="824"/>
      <c r="CK8" s="824"/>
      <c r="CL8" s="825"/>
      <c r="CM8" s="823">
        <v>-1</v>
      </c>
      <c r="CN8" s="824"/>
      <c r="CO8" s="824"/>
      <c r="CP8" s="824"/>
      <c r="CQ8" s="825"/>
      <c r="CR8" s="823">
        <v>2</v>
      </c>
      <c r="CS8" s="824"/>
      <c r="CT8" s="824"/>
      <c r="CU8" s="824"/>
      <c r="CV8" s="825"/>
      <c r="CW8" s="823">
        <v>10</v>
      </c>
      <c r="CX8" s="824"/>
      <c r="CY8" s="824"/>
      <c r="CZ8" s="824"/>
      <c r="DA8" s="825"/>
      <c r="DB8" s="823" t="s">
        <v>576</v>
      </c>
      <c r="DC8" s="824"/>
      <c r="DD8" s="824"/>
      <c r="DE8" s="824"/>
      <c r="DF8" s="825"/>
      <c r="DG8" s="823" t="s">
        <v>576</v>
      </c>
      <c r="DH8" s="824"/>
      <c r="DI8" s="824"/>
      <c r="DJ8" s="824"/>
      <c r="DK8" s="825"/>
      <c r="DL8" s="823" t="s">
        <v>576</v>
      </c>
      <c r="DM8" s="824"/>
      <c r="DN8" s="824"/>
      <c r="DO8" s="824"/>
      <c r="DP8" s="825"/>
      <c r="DQ8" s="823" t="s">
        <v>576</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5325</v>
      </c>
      <c r="R23" s="836"/>
      <c r="S23" s="836"/>
      <c r="T23" s="836"/>
      <c r="U23" s="836"/>
      <c r="V23" s="836">
        <v>5193</v>
      </c>
      <c r="W23" s="836"/>
      <c r="X23" s="836"/>
      <c r="Y23" s="836"/>
      <c r="Z23" s="836"/>
      <c r="AA23" s="836">
        <v>131</v>
      </c>
      <c r="AB23" s="836"/>
      <c r="AC23" s="836"/>
      <c r="AD23" s="836"/>
      <c r="AE23" s="837"/>
      <c r="AF23" s="838">
        <v>110</v>
      </c>
      <c r="AG23" s="836"/>
      <c r="AH23" s="836"/>
      <c r="AI23" s="836"/>
      <c r="AJ23" s="839"/>
      <c r="AK23" s="840"/>
      <c r="AL23" s="841"/>
      <c r="AM23" s="841"/>
      <c r="AN23" s="841"/>
      <c r="AO23" s="841"/>
      <c r="AP23" s="836">
        <v>6518</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1331</v>
      </c>
      <c r="R28" s="865"/>
      <c r="S28" s="865"/>
      <c r="T28" s="865"/>
      <c r="U28" s="865"/>
      <c r="V28" s="865">
        <v>1317</v>
      </c>
      <c r="W28" s="865"/>
      <c r="X28" s="865"/>
      <c r="Y28" s="865"/>
      <c r="Z28" s="865"/>
      <c r="AA28" s="865">
        <v>14</v>
      </c>
      <c r="AB28" s="865"/>
      <c r="AC28" s="865"/>
      <c r="AD28" s="865"/>
      <c r="AE28" s="866"/>
      <c r="AF28" s="867">
        <v>14</v>
      </c>
      <c r="AG28" s="865"/>
      <c r="AH28" s="865"/>
      <c r="AI28" s="865"/>
      <c r="AJ28" s="868"/>
      <c r="AK28" s="869">
        <v>90</v>
      </c>
      <c r="AL28" s="860"/>
      <c r="AM28" s="860"/>
      <c r="AN28" s="860"/>
      <c r="AO28" s="860"/>
      <c r="AP28" s="860" t="s">
        <v>576</v>
      </c>
      <c r="AQ28" s="860"/>
      <c r="AR28" s="860"/>
      <c r="AS28" s="860"/>
      <c r="AT28" s="860"/>
      <c r="AU28" s="860" t="s">
        <v>576</v>
      </c>
      <c r="AV28" s="860"/>
      <c r="AW28" s="860"/>
      <c r="AX28" s="860"/>
      <c r="AY28" s="860"/>
      <c r="AZ28" s="861" t="s">
        <v>576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1187</v>
      </c>
      <c r="R29" s="801"/>
      <c r="S29" s="801"/>
      <c r="T29" s="801"/>
      <c r="U29" s="801"/>
      <c r="V29" s="801">
        <v>1144</v>
      </c>
      <c r="W29" s="801"/>
      <c r="X29" s="801"/>
      <c r="Y29" s="801"/>
      <c r="Z29" s="801"/>
      <c r="AA29" s="801">
        <v>43</v>
      </c>
      <c r="AB29" s="801"/>
      <c r="AC29" s="801"/>
      <c r="AD29" s="801"/>
      <c r="AE29" s="802"/>
      <c r="AF29" s="803">
        <v>43</v>
      </c>
      <c r="AG29" s="804"/>
      <c r="AH29" s="804"/>
      <c r="AI29" s="804"/>
      <c r="AJ29" s="805"/>
      <c r="AK29" s="872">
        <v>147</v>
      </c>
      <c r="AL29" s="873"/>
      <c r="AM29" s="873"/>
      <c r="AN29" s="873"/>
      <c r="AO29" s="873"/>
      <c r="AP29" s="873" t="s">
        <v>510</v>
      </c>
      <c r="AQ29" s="873"/>
      <c r="AR29" s="873"/>
      <c r="AS29" s="873"/>
      <c r="AT29" s="873"/>
      <c r="AU29" s="873" t="s">
        <v>510</v>
      </c>
      <c r="AV29" s="873"/>
      <c r="AW29" s="873"/>
      <c r="AX29" s="873"/>
      <c r="AY29" s="873"/>
      <c r="AZ29" s="874" t="s">
        <v>510</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129</v>
      </c>
      <c r="R30" s="801"/>
      <c r="S30" s="801"/>
      <c r="T30" s="801"/>
      <c r="U30" s="801"/>
      <c r="V30" s="801">
        <v>127</v>
      </c>
      <c r="W30" s="801"/>
      <c r="X30" s="801"/>
      <c r="Y30" s="801"/>
      <c r="Z30" s="801"/>
      <c r="AA30" s="801">
        <v>2</v>
      </c>
      <c r="AB30" s="801"/>
      <c r="AC30" s="801"/>
      <c r="AD30" s="801"/>
      <c r="AE30" s="802"/>
      <c r="AF30" s="803">
        <v>1</v>
      </c>
      <c r="AG30" s="804"/>
      <c r="AH30" s="804"/>
      <c r="AI30" s="804"/>
      <c r="AJ30" s="805"/>
      <c r="AK30" s="872">
        <v>42</v>
      </c>
      <c r="AL30" s="873"/>
      <c r="AM30" s="873"/>
      <c r="AN30" s="873"/>
      <c r="AO30" s="873"/>
      <c r="AP30" s="873" t="s">
        <v>510</v>
      </c>
      <c r="AQ30" s="873"/>
      <c r="AR30" s="873"/>
      <c r="AS30" s="873"/>
      <c r="AT30" s="873"/>
      <c r="AU30" s="873" t="s">
        <v>510</v>
      </c>
      <c r="AV30" s="873"/>
      <c r="AW30" s="873"/>
      <c r="AX30" s="873"/>
      <c r="AY30" s="873"/>
      <c r="AZ30" s="874" t="s">
        <v>510</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397</v>
      </c>
      <c r="R31" s="801"/>
      <c r="S31" s="801"/>
      <c r="T31" s="801"/>
      <c r="U31" s="801"/>
      <c r="V31" s="801">
        <v>390</v>
      </c>
      <c r="W31" s="801"/>
      <c r="X31" s="801"/>
      <c r="Y31" s="801"/>
      <c r="Z31" s="801"/>
      <c r="AA31" s="801">
        <v>6</v>
      </c>
      <c r="AB31" s="801"/>
      <c r="AC31" s="801"/>
      <c r="AD31" s="801"/>
      <c r="AE31" s="802"/>
      <c r="AF31" s="803">
        <v>431</v>
      </c>
      <c r="AG31" s="804"/>
      <c r="AH31" s="804"/>
      <c r="AI31" s="804"/>
      <c r="AJ31" s="805"/>
      <c r="AK31" s="872">
        <v>52</v>
      </c>
      <c r="AL31" s="873"/>
      <c r="AM31" s="873"/>
      <c r="AN31" s="873"/>
      <c r="AO31" s="873"/>
      <c r="AP31" s="873">
        <v>500</v>
      </c>
      <c r="AQ31" s="873"/>
      <c r="AR31" s="873"/>
      <c r="AS31" s="873"/>
      <c r="AT31" s="873"/>
      <c r="AU31" s="873">
        <v>234</v>
      </c>
      <c r="AV31" s="873"/>
      <c r="AW31" s="873"/>
      <c r="AX31" s="873"/>
      <c r="AY31" s="873"/>
      <c r="AZ31" s="874" t="s">
        <v>510</v>
      </c>
      <c r="BA31" s="874"/>
      <c r="BB31" s="874"/>
      <c r="BC31" s="874"/>
      <c r="BD31" s="874"/>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8</v>
      </c>
      <c r="R32" s="801"/>
      <c r="S32" s="801"/>
      <c r="T32" s="801"/>
      <c r="U32" s="801"/>
      <c r="V32" s="801">
        <v>7</v>
      </c>
      <c r="W32" s="801"/>
      <c r="X32" s="801"/>
      <c r="Y32" s="801"/>
      <c r="Z32" s="801"/>
      <c r="AA32" s="801">
        <v>1</v>
      </c>
      <c r="AB32" s="801"/>
      <c r="AC32" s="801"/>
      <c r="AD32" s="801"/>
      <c r="AE32" s="802"/>
      <c r="AF32" s="803">
        <v>86</v>
      </c>
      <c r="AG32" s="804"/>
      <c r="AH32" s="804"/>
      <c r="AI32" s="804"/>
      <c r="AJ32" s="805"/>
      <c r="AK32" s="872" t="s">
        <v>576</v>
      </c>
      <c r="AL32" s="873"/>
      <c r="AM32" s="873"/>
      <c r="AN32" s="873"/>
      <c r="AO32" s="873"/>
      <c r="AP32" s="873" t="s">
        <v>576</v>
      </c>
      <c r="AQ32" s="873"/>
      <c r="AR32" s="873"/>
      <c r="AS32" s="873"/>
      <c r="AT32" s="873"/>
      <c r="AU32" s="873" t="s">
        <v>576</v>
      </c>
      <c r="AV32" s="873"/>
      <c r="AW32" s="873"/>
      <c r="AX32" s="873"/>
      <c r="AY32" s="873"/>
      <c r="AZ32" s="874" t="s">
        <v>510</v>
      </c>
      <c r="BA32" s="874"/>
      <c r="BB32" s="874"/>
      <c r="BC32" s="874"/>
      <c r="BD32" s="874"/>
      <c r="BE32" s="870" t="s">
        <v>401</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403</v>
      </c>
      <c r="C33" s="798"/>
      <c r="D33" s="798"/>
      <c r="E33" s="798"/>
      <c r="F33" s="798"/>
      <c r="G33" s="798"/>
      <c r="H33" s="798"/>
      <c r="I33" s="798"/>
      <c r="J33" s="798"/>
      <c r="K33" s="798"/>
      <c r="L33" s="798"/>
      <c r="M33" s="798"/>
      <c r="N33" s="798"/>
      <c r="O33" s="798"/>
      <c r="P33" s="799"/>
      <c r="Q33" s="800">
        <v>391</v>
      </c>
      <c r="R33" s="801"/>
      <c r="S33" s="801"/>
      <c r="T33" s="801"/>
      <c r="U33" s="801"/>
      <c r="V33" s="801">
        <v>385</v>
      </c>
      <c r="W33" s="801"/>
      <c r="X33" s="801"/>
      <c r="Y33" s="801"/>
      <c r="Z33" s="801"/>
      <c r="AA33" s="801">
        <v>7</v>
      </c>
      <c r="AB33" s="801"/>
      <c r="AC33" s="801"/>
      <c r="AD33" s="801"/>
      <c r="AE33" s="802"/>
      <c r="AF33" s="803">
        <v>7</v>
      </c>
      <c r="AG33" s="804"/>
      <c r="AH33" s="804"/>
      <c r="AI33" s="804"/>
      <c r="AJ33" s="805"/>
      <c r="AK33" s="872">
        <v>125</v>
      </c>
      <c r="AL33" s="873"/>
      <c r="AM33" s="873"/>
      <c r="AN33" s="873"/>
      <c r="AO33" s="873"/>
      <c r="AP33" s="873">
        <v>2258</v>
      </c>
      <c r="AQ33" s="873"/>
      <c r="AR33" s="873"/>
      <c r="AS33" s="873"/>
      <c r="AT33" s="873"/>
      <c r="AU33" s="873">
        <v>1226</v>
      </c>
      <c r="AV33" s="873"/>
      <c r="AW33" s="873"/>
      <c r="AX33" s="873"/>
      <c r="AY33" s="873"/>
      <c r="AZ33" s="874" t="s">
        <v>510</v>
      </c>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405</v>
      </c>
      <c r="C34" s="798"/>
      <c r="D34" s="798"/>
      <c r="E34" s="798"/>
      <c r="F34" s="798"/>
      <c r="G34" s="798"/>
      <c r="H34" s="798"/>
      <c r="I34" s="798"/>
      <c r="J34" s="798"/>
      <c r="K34" s="798"/>
      <c r="L34" s="798"/>
      <c r="M34" s="798"/>
      <c r="N34" s="798"/>
      <c r="O34" s="798"/>
      <c r="P34" s="799"/>
      <c r="Q34" s="800">
        <v>35</v>
      </c>
      <c r="R34" s="801"/>
      <c r="S34" s="801"/>
      <c r="T34" s="801"/>
      <c r="U34" s="801"/>
      <c r="V34" s="801">
        <v>34</v>
      </c>
      <c r="W34" s="801"/>
      <c r="X34" s="801"/>
      <c r="Y34" s="801"/>
      <c r="Z34" s="801"/>
      <c r="AA34" s="801">
        <v>1</v>
      </c>
      <c r="AB34" s="801"/>
      <c r="AC34" s="801"/>
      <c r="AD34" s="801"/>
      <c r="AE34" s="802"/>
      <c r="AF34" s="803">
        <v>1</v>
      </c>
      <c r="AG34" s="804"/>
      <c r="AH34" s="804"/>
      <c r="AI34" s="804"/>
      <c r="AJ34" s="805"/>
      <c r="AK34" s="872">
        <v>25</v>
      </c>
      <c r="AL34" s="873"/>
      <c r="AM34" s="873"/>
      <c r="AN34" s="873"/>
      <c r="AO34" s="873"/>
      <c r="AP34" s="873">
        <v>128</v>
      </c>
      <c r="AQ34" s="873"/>
      <c r="AR34" s="873"/>
      <c r="AS34" s="873"/>
      <c r="AT34" s="873"/>
      <c r="AU34" s="873">
        <v>123</v>
      </c>
      <c r="AV34" s="873"/>
      <c r="AW34" s="873"/>
      <c r="AX34" s="873"/>
      <c r="AY34" s="873"/>
      <c r="AZ34" s="874" t="s">
        <v>510</v>
      </c>
      <c r="BA34" s="874"/>
      <c r="BB34" s="874"/>
      <c r="BC34" s="874"/>
      <c r="BD34" s="874"/>
      <c r="BE34" s="870" t="s">
        <v>404</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406</v>
      </c>
      <c r="C35" s="798"/>
      <c r="D35" s="798"/>
      <c r="E35" s="798"/>
      <c r="F35" s="798"/>
      <c r="G35" s="798"/>
      <c r="H35" s="798"/>
      <c r="I35" s="798"/>
      <c r="J35" s="798"/>
      <c r="K35" s="798"/>
      <c r="L35" s="798"/>
      <c r="M35" s="798"/>
      <c r="N35" s="798"/>
      <c r="O35" s="798"/>
      <c r="P35" s="799"/>
      <c r="Q35" s="800">
        <v>30</v>
      </c>
      <c r="R35" s="801"/>
      <c r="S35" s="801"/>
      <c r="T35" s="801"/>
      <c r="U35" s="801"/>
      <c r="V35" s="801">
        <v>29</v>
      </c>
      <c r="W35" s="801"/>
      <c r="X35" s="801"/>
      <c r="Y35" s="801"/>
      <c r="Z35" s="801"/>
      <c r="AA35" s="801">
        <v>1</v>
      </c>
      <c r="AB35" s="801"/>
      <c r="AC35" s="801"/>
      <c r="AD35" s="801"/>
      <c r="AE35" s="802"/>
      <c r="AF35" s="803" t="s">
        <v>128</v>
      </c>
      <c r="AG35" s="804"/>
      <c r="AH35" s="804"/>
      <c r="AI35" s="804"/>
      <c r="AJ35" s="805"/>
      <c r="AK35" s="872">
        <v>1</v>
      </c>
      <c r="AL35" s="873"/>
      <c r="AM35" s="873"/>
      <c r="AN35" s="873"/>
      <c r="AO35" s="873"/>
      <c r="AP35" s="873">
        <v>29</v>
      </c>
      <c r="AQ35" s="873"/>
      <c r="AR35" s="873"/>
      <c r="AS35" s="873"/>
      <c r="AT35" s="873"/>
      <c r="AU35" s="873">
        <v>29</v>
      </c>
      <c r="AV35" s="873"/>
      <c r="AW35" s="873"/>
      <c r="AX35" s="873"/>
      <c r="AY35" s="873"/>
      <c r="AZ35" s="874" t="s">
        <v>593</v>
      </c>
      <c r="BA35" s="874"/>
      <c r="BB35" s="874"/>
      <c r="BC35" s="874"/>
      <c r="BD35" s="874"/>
      <c r="BE35" s="870" t="s">
        <v>407</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583</v>
      </c>
      <c r="AG63" s="884"/>
      <c r="AH63" s="884"/>
      <c r="AI63" s="884"/>
      <c r="AJ63" s="885"/>
      <c r="AK63" s="886"/>
      <c r="AL63" s="881"/>
      <c r="AM63" s="881"/>
      <c r="AN63" s="881"/>
      <c r="AO63" s="881"/>
      <c r="AP63" s="884">
        <v>2915</v>
      </c>
      <c r="AQ63" s="884"/>
      <c r="AR63" s="884"/>
      <c r="AS63" s="884"/>
      <c r="AT63" s="884"/>
      <c r="AU63" s="884">
        <v>1612</v>
      </c>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389</v>
      </c>
      <c r="R66" s="760"/>
      <c r="S66" s="760"/>
      <c r="T66" s="760"/>
      <c r="U66" s="761"/>
      <c r="V66" s="759" t="s">
        <v>413</v>
      </c>
      <c r="W66" s="760"/>
      <c r="X66" s="760"/>
      <c r="Y66" s="760"/>
      <c r="Z66" s="761"/>
      <c r="AA66" s="759" t="s">
        <v>414</v>
      </c>
      <c r="AB66" s="760"/>
      <c r="AC66" s="760"/>
      <c r="AD66" s="760"/>
      <c r="AE66" s="761"/>
      <c r="AF66" s="894" t="s">
        <v>392</v>
      </c>
      <c r="AG66" s="855"/>
      <c r="AH66" s="855"/>
      <c r="AI66" s="855"/>
      <c r="AJ66" s="895"/>
      <c r="AK66" s="759" t="s">
        <v>393</v>
      </c>
      <c r="AL66" s="783"/>
      <c r="AM66" s="783"/>
      <c r="AN66" s="783"/>
      <c r="AO66" s="784"/>
      <c r="AP66" s="759" t="s">
        <v>415</v>
      </c>
      <c r="AQ66" s="760"/>
      <c r="AR66" s="760"/>
      <c r="AS66" s="760"/>
      <c r="AT66" s="761"/>
      <c r="AU66" s="759" t="s">
        <v>416</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577</v>
      </c>
      <c r="C68" s="912"/>
      <c r="D68" s="912"/>
      <c r="E68" s="912"/>
      <c r="F68" s="912"/>
      <c r="G68" s="912"/>
      <c r="H68" s="912"/>
      <c r="I68" s="912"/>
      <c r="J68" s="912"/>
      <c r="K68" s="912"/>
      <c r="L68" s="912"/>
      <c r="M68" s="912"/>
      <c r="N68" s="912"/>
      <c r="O68" s="912"/>
      <c r="P68" s="913"/>
      <c r="Q68" s="914">
        <v>12068</v>
      </c>
      <c r="R68" s="908"/>
      <c r="S68" s="908"/>
      <c r="T68" s="908"/>
      <c r="U68" s="908"/>
      <c r="V68" s="908">
        <v>11720</v>
      </c>
      <c r="W68" s="908"/>
      <c r="X68" s="908"/>
      <c r="Y68" s="908"/>
      <c r="Z68" s="908"/>
      <c r="AA68" s="908">
        <v>347</v>
      </c>
      <c r="AB68" s="908"/>
      <c r="AC68" s="908"/>
      <c r="AD68" s="908"/>
      <c r="AE68" s="908"/>
      <c r="AF68" s="908">
        <v>347</v>
      </c>
      <c r="AG68" s="908"/>
      <c r="AH68" s="908"/>
      <c r="AI68" s="908"/>
      <c r="AJ68" s="908"/>
      <c r="AK68" s="908" t="s">
        <v>576</v>
      </c>
      <c r="AL68" s="908"/>
      <c r="AM68" s="908"/>
      <c r="AN68" s="908"/>
      <c r="AO68" s="908"/>
      <c r="AP68" s="908" t="s">
        <v>576</v>
      </c>
      <c r="AQ68" s="908"/>
      <c r="AR68" s="908"/>
      <c r="AS68" s="908"/>
      <c r="AT68" s="908"/>
      <c r="AU68" s="908" t="s">
        <v>594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578</v>
      </c>
      <c r="C69" s="916"/>
      <c r="D69" s="916"/>
      <c r="E69" s="916"/>
      <c r="F69" s="916"/>
      <c r="G69" s="916"/>
      <c r="H69" s="916"/>
      <c r="I69" s="916"/>
      <c r="J69" s="916"/>
      <c r="K69" s="916"/>
      <c r="L69" s="916"/>
      <c r="M69" s="916"/>
      <c r="N69" s="916"/>
      <c r="O69" s="916"/>
      <c r="P69" s="917"/>
      <c r="Q69" s="918">
        <v>953</v>
      </c>
      <c r="R69" s="873"/>
      <c r="S69" s="873"/>
      <c r="T69" s="873"/>
      <c r="U69" s="873"/>
      <c r="V69" s="873">
        <v>951</v>
      </c>
      <c r="W69" s="873"/>
      <c r="X69" s="873"/>
      <c r="Y69" s="873"/>
      <c r="Z69" s="873"/>
      <c r="AA69" s="873">
        <v>2</v>
      </c>
      <c r="AB69" s="873"/>
      <c r="AC69" s="873"/>
      <c r="AD69" s="873"/>
      <c r="AE69" s="873"/>
      <c r="AF69" s="873">
        <v>2</v>
      </c>
      <c r="AG69" s="873"/>
      <c r="AH69" s="873"/>
      <c r="AI69" s="873"/>
      <c r="AJ69" s="873"/>
      <c r="AK69" s="873">
        <v>3</v>
      </c>
      <c r="AL69" s="873"/>
      <c r="AM69" s="873"/>
      <c r="AN69" s="873"/>
      <c r="AO69" s="873"/>
      <c r="AP69" s="873" t="s">
        <v>576</v>
      </c>
      <c r="AQ69" s="873"/>
      <c r="AR69" s="873"/>
      <c r="AS69" s="873"/>
      <c r="AT69" s="873"/>
      <c r="AU69" s="873" t="s">
        <v>594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579</v>
      </c>
      <c r="C70" s="916"/>
      <c r="D70" s="916"/>
      <c r="E70" s="916"/>
      <c r="F70" s="916"/>
      <c r="G70" s="916"/>
      <c r="H70" s="916"/>
      <c r="I70" s="916"/>
      <c r="J70" s="916"/>
      <c r="K70" s="916"/>
      <c r="L70" s="916"/>
      <c r="M70" s="916"/>
      <c r="N70" s="916"/>
      <c r="O70" s="916"/>
      <c r="P70" s="917"/>
      <c r="Q70" s="918">
        <v>5715</v>
      </c>
      <c r="R70" s="873"/>
      <c r="S70" s="873"/>
      <c r="T70" s="873"/>
      <c r="U70" s="873"/>
      <c r="V70" s="873">
        <v>5529</v>
      </c>
      <c r="W70" s="873"/>
      <c r="X70" s="873"/>
      <c r="Y70" s="873"/>
      <c r="Z70" s="873"/>
      <c r="AA70" s="873">
        <v>186</v>
      </c>
      <c r="AB70" s="873"/>
      <c r="AC70" s="873"/>
      <c r="AD70" s="873"/>
      <c r="AE70" s="873"/>
      <c r="AF70" s="873">
        <v>129</v>
      </c>
      <c r="AG70" s="873"/>
      <c r="AH70" s="873"/>
      <c r="AI70" s="873"/>
      <c r="AJ70" s="873"/>
      <c r="AK70" s="873">
        <v>84</v>
      </c>
      <c r="AL70" s="873"/>
      <c r="AM70" s="873"/>
      <c r="AN70" s="873"/>
      <c r="AO70" s="873"/>
      <c r="AP70" s="873">
        <v>4423</v>
      </c>
      <c r="AQ70" s="873"/>
      <c r="AR70" s="873"/>
      <c r="AS70" s="873"/>
      <c r="AT70" s="873"/>
      <c r="AU70" s="873">
        <v>389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580</v>
      </c>
      <c r="C71" s="916"/>
      <c r="D71" s="916"/>
      <c r="E71" s="916"/>
      <c r="F71" s="916"/>
      <c r="G71" s="916"/>
      <c r="H71" s="916"/>
      <c r="I71" s="916"/>
      <c r="J71" s="916"/>
      <c r="K71" s="916"/>
      <c r="L71" s="916"/>
      <c r="M71" s="916"/>
      <c r="N71" s="916"/>
      <c r="O71" s="916"/>
      <c r="P71" s="917"/>
      <c r="Q71" s="918">
        <v>146</v>
      </c>
      <c r="R71" s="873"/>
      <c r="S71" s="873"/>
      <c r="T71" s="873"/>
      <c r="U71" s="873"/>
      <c r="V71" s="873">
        <v>138</v>
      </c>
      <c r="W71" s="873"/>
      <c r="X71" s="873"/>
      <c r="Y71" s="873"/>
      <c r="Z71" s="873"/>
      <c r="AA71" s="873">
        <v>7</v>
      </c>
      <c r="AB71" s="873"/>
      <c r="AC71" s="873"/>
      <c r="AD71" s="873"/>
      <c r="AE71" s="873"/>
      <c r="AF71" s="873">
        <v>7</v>
      </c>
      <c r="AG71" s="873"/>
      <c r="AH71" s="873"/>
      <c r="AI71" s="873"/>
      <c r="AJ71" s="873"/>
      <c r="AK71" s="873" t="s">
        <v>576</v>
      </c>
      <c r="AL71" s="873"/>
      <c r="AM71" s="873"/>
      <c r="AN71" s="873"/>
      <c r="AO71" s="873"/>
      <c r="AP71" s="873" t="s">
        <v>576</v>
      </c>
      <c r="AQ71" s="873"/>
      <c r="AR71" s="873"/>
      <c r="AS71" s="873"/>
      <c r="AT71" s="873"/>
      <c r="AU71" s="873" t="s">
        <v>594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581</v>
      </c>
      <c r="C72" s="916"/>
      <c r="D72" s="916"/>
      <c r="E72" s="916"/>
      <c r="F72" s="916"/>
      <c r="G72" s="916"/>
      <c r="H72" s="916"/>
      <c r="I72" s="916"/>
      <c r="J72" s="916"/>
      <c r="K72" s="916"/>
      <c r="L72" s="916"/>
      <c r="M72" s="916"/>
      <c r="N72" s="916"/>
      <c r="O72" s="916"/>
      <c r="P72" s="917"/>
      <c r="Q72" s="918">
        <v>8650</v>
      </c>
      <c r="R72" s="873"/>
      <c r="S72" s="873"/>
      <c r="T72" s="873"/>
      <c r="U72" s="873"/>
      <c r="V72" s="873">
        <v>9441</v>
      </c>
      <c r="W72" s="873"/>
      <c r="X72" s="873"/>
      <c r="Y72" s="873"/>
      <c r="Z72" s="873"/>
      <c r="AA72" s="873">
        <v>-791</v>
      </c>
      <c r="AB72" s="873"/>
      <c r="AC72" s="873"/>
      <c r="AD72" s="873"/>
      <c r="AE72" s="873"/>
      <c r="AF72" s="873">
        <v>9556</v>
      </c>
      <c r="AG72" s="873"/>
      <c r="AH72" s="873"/>
      <c r="AI72" s="873"/>
      <c r="AJ72" s="873"/>
      <c r="AK72" s="873">
        <v>1515</v>
      </c>
      <c r="AL72" s="873"/>
      <c r="AM72" s="873"/>
      <c r="AN72" s="873"/>
      <c r="AO72" s="873"/>
      <c r="AP72" s="873">
        <v>8460</v>
      </c>
      <c r="AQ72" s="873"/>
      <c r="AR72" s="873"/>
      <c r="AS72" s="873"/>
      <c r="AT72" s="873"/>
      <c r="AU72" s="873">
        <v>862</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582</v>
      </c>
      <c r="C73" s="916"/>
      <c r="D73" s="916"/>
      <c r="E73" s="916"/>
      <c r="F73" s="916"/>
      <c r="G73" s="916"/>
      <c r="H73" s="916"/>
      <c r="I73" s="916"/>
      <c r="J73" s="916"/>
      <c r="K73" s="916"/>
      <c r="L73" s="916"/>
      <c r="M73" s="916"/>
      <c r="N73" s="916"/>
      <c r="O73" s="916"/>
      <c r="P73" s="917"/>
      <c r="Q73" s="918">
        <v>269</v>
      </c>
      <c r="R73" s="873"/>
      <c r="S73" s="873"/>
      <c r="T73" s="873"/>
      <c r="U73" s="873"/>
      <c r="V73" s="873">
        <v>158</v>
      </c>
      <c r="W73" s="873"/>
      <c r="X73" s="873"/>
      <c r="Y73" s="873"/>
      <c r="Z73" s="873"/>
      <c r="AA73" s="873">
        <v>111</v>
      </c>
      <c r="AB73" s="873"/>
      <c r="AC73" s="873"/>
      <c r="AD73" s="873"/>
      <c r="AE73" s="873"/>
      <c r="AF73" s="873">
        <v>111</v>
      </c>
      <c r="AG73" s="873"/>
      <c r="AH73" s="873"/>
      <c r="AI73" s="873"/>
      <c r="AJ73" s="873"/>
      <c r="AK73" s="873">
        <v>37</v>
      </c>
      <c r="AL73" s="873"/>
      <c r="AM73" s="873"/>
      <c r="AN73" s="873"/>
      <c r="AO73" s="873"/>
      <c r="AP73" s="873" t="s">
        <v>576</v>
      </c>
      <c r="AQ73" s="873"/>
      <c r="AR73" s="873"/>
      <c r="AS73" s="873"/>
      <c r="AT73" s="873"/>
      <c r="AU73" s="873" t="s">
        <v>594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583</v>
      </c>
      <c r="C74" s="916"/>
      <c r="D74" s="916"/>
      <c r="E74" s="916"/>
      <c r="F74" s="916"/>
      <c r="G74" s="916"/>
      <c r="H74" s="916"/>
      <c r="I74" s="916"/>
      <c r="J74" s="916"/>
      <c r="K74" s="916"/>
      <c r="L74" s="916"/>
      <c r="M74" s="916"/>
      <c r="N74" s="916"/>
      <c r="O74" s="916"/>
      <c r="P74" s="917"/>
      <c r="Q74" s="918">
        <v>259116</v>
      </c>
      <c r="R74" s="873"/>
      <c r="S74" s="873"/>
      <c r="T74" s="873"/>
      <c r="U74" s="873"/>
      <c r="V74" s="873">
        <v>249624</v>
      </c>
      <c r="W74" s="873"/>
      <c r="X74" s="873"/>
      <c r="Y74" s="873"/>
      <c r="Z74" s="873"/>
      <c r="AA74" s="873">
        <v>9492</v>
      </c>
      <c r="AB74" s="873"/>
      <c r="AC74" s="873"/>
      <c r="AD74" s="873"/>
      <c r="AE74" s="873"/>
      <c r="AF74" s="873">
        <v>9491</v>
      </c>
      <c r="AG74" s="873"/>
      <c r="AH74" s="873"/>
      <c r="AI74" s="873"/>
      <c r="AJ74" s="873"/>
      <c r="AK74" s="873">
        <v>7985</v>
      </c>
      <c r="AL74" s="873"/>
      <c r="AM74" s="873"/>
      <c r="AN74" s="873"/>
      <c r="AO74" s="873"/>
      <c r="AP74" s="873" t="s">
        <v>576</v>
      </c>
      <c r="AQ74" s="873"/>
      <c r="AR74" s="873"/>
      <c r="AS74" s="873"/>
      <c r="AT74" s="873"/>
      <c r="AU74" s="873" t="s">
        <v>594</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19643</v>
      </c>
      <c r="AG88" s="884"/>
      <c r="AH88" s="884"/>
      <c r="AI88" s="884"/>
      <c r="AJ88" s="884"/>
      <c r="AK88" s="881"/>
      <c r="AL88" s="881"/>
      <c r="AM88" s="881"/>
      <c r="AN88" s="881"/>
      <c r="AO88" s="881"/>
      <c r="AP88" s="884">
        <v>12883</v>
      </c>
      <c r="AQ88" s="884"/>
      <c r="AR88" s="884"/>
      <c r="AS88" s="884"/>
      <c r="AT88" s="884"/>
      <c r="AU88" s="884">
        <v>1251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32</v>
      </c>
      <c r="CS102" s="892"/>
      <c r="CT102" s="892"/>
      <c r="CU102" s="892"/>
      <c r="CV102" s="935"/>
      <c r="CW102" s="934">
        <v>12</v>
      </c>
      <c r="CX102" s="892"/>
      <c r="CY102" s="892"/>
      <c r="CZ102" s="892"/>
      <c r="DA102" s="935"/>
      <c r="DB102" s="934" t="s">
        <v>576</v>
      </c>
      <c r="DC102" s="892"/>
      <c r="DD102" s="892"/>
      <c r="DE102" s="892"/>
      <c r="DF102" s="935"/>
      <c r="DG102" s="934" t="s">
        <v>576</v>
      </c>
      <c r="DH102" s="892"/>
      <c r="DI102" s="892"/>
      <c r="DJ102" s="892"/>
      <c r="DK102" s="935"/>
      <c r="DL102" s="934" t="s">
        <v>576</v>
      </c>
      <c r="DM102" s="892"/>
      <c r="DN102" s="892"/>
      <c r="DO102" s="892"/>
      <c r="DP102" s="935"/>
      <c r="DQ102" s="934" t="s">
        <v>576</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304</v>
      </c>
      <c r="AG109" s="937"/>
      <c r="AH109" s="937"/>
      <c r="AI109" s="937"/>
      <c r="AJ109" s="938"/>
      <c r="AK109" s="936" t="s">
        <v>303</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304</v>
      </c>
      <c r="BW109" s="937"/>
      <c r="BX109" s="937"/>
      <c r="BY109" s="937"/>
      <c r="BZ109" s="938"/>
      <c r="CA109" s="936" t="s">
        <v>303</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304</v>
      </c>
      <c r="DM109" s="937"/>
      <c r="DN109" s="937"/>
      <c r="DO109" s="937"/>
      <c r="DP109" s="938"/>
      <c r="DQ109" s="936" t="s">
        <v>303</v>
      </c>
      <c r="DR109" s="937"/>
      <c r="DS109" s="937"/>
      <c r="DT109" s="937"/>
      <c r="DU109" s="938"/>
      <c r="DV109" s="936" t="s">
        <v>427</v>
      </c>
      <c r="DW109" s="937"/>
      <c r="DX109" s="937"/>
      <c r="DY109" s="937"/>
      <c r="DZ109" s="939"/>
    </row>
    <row r="110" spans="1:131" s="246" customFormat="1" ht="26.25" customHeight="1" x14ac:dyDescent="0.15">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752731</v>
      </c>
      <c r="AB110" s="944"/>
      <c r="AC110" s="944"/>
      <c r="AD110" s="944"/>
      <c r="AE110" s="945"/>
      <c r="AF110" s="946">
        <v>723812</v>
      </c>
      <c r="AG110" s="944"/>
      <c r="AH110" s="944"/>
      <c r="AI110" s="944"/>
      <c r="AJ110" s="945"/>
      <c r="AK110" s="946">
        <v>711229</v>
      </c>
      <c r="AL110" s="944"/>
      <c r="AM110" s="944"/>
      <c r="AN110" s="944"/>
      <c r="AO110" s="945"/>
      <c r="AP110" s="947">
        <v>23.3</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7028990</v>
      </c>
      <c r="BR110" s="979"/>
      <c r="BS110" s="979"/>
      <c r="BT110" s="979"/>
      <c r="BU110" s="979"/>
      <c r="BV110" s="979">
        <v>6693483</v>
      </c>
      <c r="BW110" s="979"/>
      <c r="BX110" s="979"/>
      <c r="BY110" s="979"/>
      <c r="BZ110" s="979"/>
      <c r="CA110" s="979">
        <v>6518442</v>
      </c>
      <c r="CB110" s="979"/>
      <c r="CC110" s="979"/>
      <c r="CD110" s="979"/>
      <c r="CE110" s="979"/>
      <c r="CF110" s="993">
        <v>213.7</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128</v>
      </c>
      <c r="DH110" s="979"/>
      <c r="DI110" s="979"/>
      <c r="DJ110" s="979"/>
      <c r="DK110" s="979"/>
      <c r="DL110" s="979" t="s">
        <v>128</v>
      </c>
      <c r="DM110" s="979"/>
      <c r="DN110" s="979"/>
      <c r="DO110" s="979"/>
      <c r="DP110" s="979"/>
      <c r="DQ110" s="979" t="s">
        <v>128</v>
      </c>
      <c r="DR110" s="979"/>
      <c r="DS110" s="979"/>
      <c r="DT110" s="979"/>
      <c r="DU110" s="979"/>
      <c r="DV110" s="980" t="s">
        <v>433</v>
      </c>
      <c r="DW110" s="980"/>
      <c r="DX110" s="980"/>
      <c r="DY110" s="980"/>
      <c r="DZ110" s="981"/>
    </row>
    <row r="111" spans="1:131" s="246" customFormat="1" ht="26.25" customHeight="1" x14ac:dyDescent="0.15">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433</v>
      </c>
      <c r="AB111" s="986"/>
      <c r="AC111" s="986"/>
      <c r="AD111" s="986"/>
      <c r="AE111" s="987"/>
      <c r="AF111" s="988" t="s">
        <v>128</v>
      </c>
      <c r="AG111" s="986"/>
      <c r="AH111" s="986"/>
      <c r="AI111" s="986"/>
      <c r="AJ111" s="987"/>
      <c r="AK111" s="988" t="s">
        <v>128</v>
      </c>
      <c r="AL111" s="986"/>
      <c r="AM111" s="986"/>
      <c r="AN111" s="986"/>
      <c r="AO111" s="987"/>
      <c r="AP111" s="989" t="s">
        <v>128</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128</v>
      </c>
      <c r="BR111" s="972"/>
      <c r="BS111" s="972"/>
      <c r="BT111" s="972"/>
      <c r="BU111" s="972"/>
      <c r="BV111" s="972" t="s">
        <v>436</v>
      </c>
      <c r="BW111" s="972"/>
      <c r="BX111" s="972"/>
      <c r="BY111" s="972"/>
      <c r="BZ111" s="972"/>
      <c r="CA111" s="972" t="s">
        <v>128</v>
      </c>
      <c r="CB111" s="972"/>
      <c r="CC111" s="972"/>
      <c r="CD111" s="972"/>
      <c r="CE111" s="972"/>
      <c r="CF111" s="966" t="s">
        <v>128</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128</v>
      </c>
      <c r="DM111" s="972"/>
      <c r="DN111" s="972"/>
      <c r="DO111" s="972"/>
      <c r="DP111" s="972"/>
      <c r="DQ111" s="972" t="s">
        <v>433</v>
      </c>
      <c r="DR111" s="972"/>
      <c r="DS111" s="972"/>
      <c r="DT111" s="972"/>
      <c r="DU111" s="972"/>
      <c r="DV111" s="973" t="s">
        <v>433</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433</v>
      </c>
      <c r="AB112" s="1011"/>
      <c r="AC112" s="1011"/>
      <c r="AD112" s="1011"/>
      <c r="AE112" s="1012"/>
      <c r="AF112" s="1013" t="s">
        <v>433</v>
      </c>
      <c r="AG112" s="1011"/>
      <c r="AH112" s="1011"/>
      <c r="AI112" s="1011"/>
      <c r="AJ112" s="1012"/>
      <c r="AK112" s="1013" t="s">
        <v>128</v>
      </c>
      <c r="AL112" s="1011"/>
      <c r="AM112" s="1011"/>
      <c r="AN112" s="1011"/>
      <c r="AO112" s="1012"/>
      <c r="AP112" s="1014" t="s">
        <v>433</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1716705</v>
      </c>
      <c r="BR112" s="972"/>
      <c r="BS112" s="972"/>
      <c r="BT112" s="972"/>
      <c r="BU112" s="972"/>
      <c r="BV112" s="972">
        <v>1703280</v>
      </c>
      <c r="BW112" s="972"/>
      <c r="BX112" s="972"/>
      <c r="BY112" s="972"/>
      <c r="BZ112" s="972"/>
      <c r="CA112" s="972">
        <v>1612208</v>
      </c>
      <c r="CB112" s="972"/>
      <c r="CC112" s="972"/>
      <c r="CD112" s="972"/>
      <c r="CE112" s="972"/>
      <c r="CF112" s="966">
        <v>52.9</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436</v>
      </c>
      <c r="DM112" s="972"/>
      <c r="DN112" s="972"/>
      <c r="DO112" s="972"/>
      <c r="DP112" s="972"/>
      <c r="DQ112" s="972" t="s">
        <v>128</v>
      </c>
      <c r="DR112" s="972"/>
      <c r="DS112" s="972"/>
      <c r="DT112" s="972"/>
      <c r="DU112" s="972"/>
      <c r="DV112" s="973" t="s">
        <v>128</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197878</v>
      </c>
      <c r="AB113" s="986"/>
      <c r="AC113" s="986"/>
      <c r="AD113" s="986"/>
      <c r="AE113" s="987"/>
      <c r="AF113" s="988">
        <v>204143</v>
      </c>
      <c r="AG113" s="986"/>
      <c r="AH113" s="986"/>
      <c r="AI113" s="986"/>
      <c r="AJ113" s="987"/>
      <c r="AK113" s="988">
        <v>185562</v>
      </c>
      <c r="AL113" s="986"/>
      <c r="AM113" s="986"/>
      <c r="AN113" s="986"/>
      <c r="AO113" s="987"/>
      <c r="AP113" s="989">
        <v>6.1</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1212690</v>
      </c>
      <c r="BR113" s="972"/>
      <c r="BS113" s="972"/>
      <c r="BT113" s="972"/>
      <c r="BU113" s="972"/>
      <c r="BV113" s="972">
        <v>1159230</v>
      </c>
      <c r="BW113" s="972"/>
      <c r="BX113" s="972"/>
      <c r="BY113" s="972"/>
      <c r="BZ113" s="972"/>
      <c r="CA113" s="972">
        <v>1251425</v>
      </c>
      <c r="CB113" s="972"/>
      <c r="CC113" s="972"/>
      <c r="CD113" s="972"/>
      <c r="CE113" s="972"/>
      <c r="CF113" s="966">
        <v>41</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128</v>
      </c>
      <c r="DR113" s="1011"/>
      <c r="DS113" s="1011"/>
      <c r="DT113" s="1011"/>
      <c r="DU113" s="1012"/>
      <c r="DV113" s="1014" t="s">
        <v>433</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88835</v>
      </c>
      <c r="AB114" s="1011"/>
      <c r="AC114" s="1011"/>
      <c r="AD114" s="1011"/>
      <c r="AE114" s="1012"/>
      <c r="AF114" s="1013">
        <v>77350</v>
      </c>
      <c r="AG114" s="1011"/>
      <c r="AH114" s="1011"/>
      <c r="AI114" s="1011"/>
      <c r="AJ114" s="1012"/>
      <c r="AK114" s="1013">
        <v>76758</v>
      </c>
      <c r="AL114" s="1011"/>
      <c r="AM114" s="1011"/>
      <c r="AN114" s="1011"/>
      <c r="AO114" s="1012"/>
      <c r="AP114" s="1014">
        <v>2.5</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872777</v>
      </c>
      <c r="BR114" s="972"/>
      <c r="BS114" s="972"/>
      <c r="BT114" s="972"/>
      <c r="BU114" s="972"/>
      <c r="BV114" s="972">
        <v>775547</v>
      </c>
      <c r="BW114" s="972"/>
      <c r="BX114" s="972"/>
      <c r="BY114" s="972"/>
      <c r="BZ114" s="972"/>
      <c r="CA114" s="972">
        <v>685448</v>
      </c>
      <c r="CB114" s="972"/>
      <c r="CC114" s="972"/>
      <c r="CD114" s="972"/>
      <c r="CE114" s="972"/>
      <c r="CF114" s="966">
        <v>22.5</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128</v>
      </c>
      <c r="DM114" s="1011"/>
      <c r="DN114" s="1011"/>
      <c r="DO114" s="1011"/>
      <c r="DP114" s="1012"/>
      <c r="DQ114" s="1013" t="s">
        <v>433</v>
      </c>
      <c r="DR114" s="1011"/>
      <c r="DS114" s="1011"/>
      <c r="DT114" s="1011"/>
      <c r="DU114" s="1012"/>
      <c r="DV114" s="1014" t="s">
        <v>128</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79</v>
      </c>
      <c r="AB115" s="986"/>
      <c r="AC115" s="986"/>
      <c r="AD115" s="986"/>
      <c r="AE115" s="987"/>
      <c r="AF115" s="988">
        <v>38</v>
      </c>
      <c r="AG115" s="986"/>
      <c r="AH115" s="986"/>
      <c r="AI115" s="986"/>
      <c r="AJ115" s="987"/>
      <c r="AK115" s="988">
        <v>43</v>
      </c>
      <c r="AL115" s="986"/>
      <c r="AM115" s="986"/>
      <c r="AN115" s="986"/>
      <c r="AO115" s="987"/>
      <c r="AP115" s="989">
        <v>0</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128</v>
      </c>
      <c r="BW115" s="972"/>
      <c r="BX115" s="972"/>
      <c r="BY115" s="972"/>
      <c r="BZ115" s="972"/>
      <c r="CA115" s="972" t="s">
        <v>433</v>
      </c>
      <c r="CB115" s="972"/>
      <c r="CC115" s="972"/>
      <c r="CD115" s="972"/>
      <c r="CE115" s="972"/>
      <c r="CF115" s="966" t="s">
        <v>433</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128</v>
      </c>
      <c r="DM115" s="1011"/>
      <c r="DN115" s="1011"/>
      <c r="DO115" s="1011"/>
      <c r="DP115" s="1012"/>
      <c r="DQ115" s="1013" t="s">
        <v>433</v>
      </c>
      <c r="DR115" s="1011"/>
      <c r="DS115" s="1011"/>
      <c r="DT115" s="1011"/>
      <c r="DU115" s="1012"/>
      <c r="DV115" s="1014" t="s">
        <v>436</v>
      </c>
      <c r="DW115" s="1015"/>
      <c r="DX115" s="1015"/>
      <c r="DY115" s="1015"/>
      <c r="DZ115" s="1016"/>
    </row>
    <row r="116" spans="1:130" s="246" customFormat="1" ht="26.25" customHeight="1" x14ac:dyDescent="0.15">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410</v>
      </c>
      <c r="AB116" s="1011"/>
      <c r="AC116" s="1011"/>
      <c r="AD116" s="1011"/>
      <c r="AE116" s="1012"/>
      <c r="AF116" s="1013" t="s">
        <v>128</v>
      </c>
      <c r="AG116" s="1011"/>
      <c r="AH116" s="1011"/>
      <c r="AI116" s="1011"/>
      <c r="AJ116" s="1012"/>
      <c r="AK116" s="1013" t="s">
        <v>433</v>
      </c>
      <c r="AL116" s="1011"/>
      <c r="AM116" s="1011"/>
      <c r="AN116" s="1011"/>
      <c r="AO116" s="1012"/>
      <c r="AP116" s="1014" t="s">
        <v>128</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128</v>
      </c>
      <c r="CB116" s="972"/>
      <c r="CC116" s="972"/>
      <c r="CD116" s="972"/>
      <c r="CE116" s="972"/>
      <c r="CF116" s="966" t="s">
        <v>128</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433</v>
      </c>
      <c r="DH116" s="1011"/>
      <c r="DI116" s="1011"/>
      <c r="DJ116" s="1011"/>
      <c r="DK116" s="1012"/>
      <c r="DL116" s="1013" t="s">
        <v>128</v>
      </c>
      <c r="DM116" s="1011"/>
      <c r="DN116" s="1011"/>
      <c r="DO116" s="1011"/>
      <c r="DP116" s="1012"/>
      <c r="DQ116" s="1013" t="s">
        <v>128</v>
      </c>
      <c r="DR116" s="1011"/>
      <c r="DS116" s="1011"/>
      <c r="DT116" s="1011"/>
      <c r="DU116" s="1012"/>
      <c r="DV116" s="1014" t="s">
        <v>128</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1039523</v>
      </c>
      <c r="AB117" s="1029"/>
      <c r="AC117" s="1029"/>
      <c r="AD117" s="1029"/>
      <c r="AE117" s="1030"/>
      <c r="AF117" s="1031">
        <v>1005343</v>
      </c>
      <c r="AG117" s="1029"/>
      <c r="AH117" s="1029"/>
      <c r="AI117" s="1029"/>
      <c r="AJ117" s="1030"/>
      <c r="AK117" s="1031">
        <v>973592</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410</v>
      </c>
      <c r="BW117" s="972"/>
      <c r="BX117" s="972"/>
      <c r="BY117" s="972"/>
      <c r="BZ117" s="972"/>
      <c r="CA117" s="972" t="s">
        <v>128</v>
      </c>
      <c r="CB117" s="972"/>
      <c r="CC117" s="972"/>
      <c r="CD117" s="972"/>
      <c r="CE117" s="972"/>
      <c r="CF117" s="966" t="s">
        <v>128</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128</v>
      </c>
      <c r="DM117" s="1011"/>
      <c r="DN117" s="1011"/>
      <c r="DO117" s="1011"/>
      <c r="DP117" s="1012"/>
      <c r="DQ117" s="1013" t="s">
        <v>128</v>
      </c>
      <c r="DR117" s="1011"/>
      <c r="DS117" s="1011"/>
      <c r="DT117" s="1011"/>
      <c r="DU117" s="1012"/>
      <c r="DV117" s="1014" t="s">
        <v>436</v>
      </c>
      <c r="DW117" s="1015"/>
      <c r="DX117" s="1015"/>
      <c r="DY117" s="1015"/>
      <c r="DZ117" s="1016"/>
    </row>
    <row r="118" spans="1:130" s="246" customFormat="1" ht="26.25" customHeight="1" x14ac:dyDescent="0.15">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304</v>
      </c>
      <c r="AG118" s="937"/>
      <c r="AH118" s="937"/>
      <c r="AI118" s="937"/>
      <c r="AJ118" s="938"/>
      <c r="AK118" s="936" t="s">
        <v>303</v>
      </c>
      <c r="AL118" s="937"/>
      <c r="AM118" s="937"/>
      <c r="AN118" s="937"/>
      <c r="AO118" s="938"/>
      <c r="AP118" s="1023" t="s">
        <v>427</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458</v>
      </c>
      <c r="BR118" s="1050"/>
      <c r="BS118" s="1050"/>
      <c r="BT118" s="1050"/>
      <c r="BU118" s="1050"/>
      <c r="BV118" s="1050">
        <v>92929</v>
      </c>
      <c r="BW118" s="1050"/>
      <c r="BX118" s="1050"/>
      <c r="BY118" s="1050"/>
      <c r="BZ118" s="1050"/>
      <c r="CA118" s="1050">
        <v>108897</v>
      </c>
      <c r="CB118" s="1050"/>
      <c r="CC118" s="1050"/>
      <c r="CD118" s="1050"/>
      <c r="CE118" s="1050"/>
      <c r="CF118" s="966">
        <v>3.6</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410</v>
      </c>
      <c r="DR118" s="1011"/>
      <c r="DS118" s="1011"/>
      <c r="DT118" s="1011"/>
      <c r="DU118" s="1012"/>
      <c r="DV118" s="1014" t="s">
        <v>128</v>
      </c>
      <c r="DW118" s="1015"/>
      <c r="DX118" s="1015"/>
      <c r="DY118" s="1015"/>
      <c r="DZ118" s="1016"/>
    </row>
    <row r="119" spans="1:130" s="246" customFormat="1" ht="26.25" customHeight="1" x14ac:dyDescent="0.15">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410</v>
      </c>
      <c r="AG119" s="944"/>
      <c r="AH119" s="944"/>
      <c r="AI119" s="944"/>
      <c r="AJ119" s="945"/>
      <c r="AK119" s="946" t="s">
        <v>410</v>
      </c>
      <c r="AL119" s="944"/>
      <c r="AM119" s="944"/>
      <c r="AN119" s="944"/>
      <c r="AO119" s="945"/>
      <c r="AP119" s="947" t="s">
        <v>128</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460</v>
      </c>
      <c r="BP119" s="1058"/>
      <c r="BQ119" s="1049">
        <v>10831162</v>
      </c>
      <c r="BR119" s="1050"/>
      <c r="BS119" s="1050"/>
      <c r="BT119" s="1050"/>
      <c r="BU119" s="1050"/>
      <c r="BV119" s="1050">
        <v>10424469</v>
      </c>
      <c r="BW119" s="1050"/>
      <c r="BX119" s="1050"/>
      <c r="BY119" s="1050"/>
      <c r="BZ119" s="1050"/>
      <c r="CA119" s="1050">
        <v>10176420</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410</v>
      </c>
      <c r="DH119" s="1036"/>
      <c r="DI119" s="1036"/>
      <c r="DJ119" s="1036"/>
      <c r="DK119" s="1037"/>
      <c r="DL119" s="1035" t="s">
        <v>433</v>
      </c>
      <c r="DM119" s="1036"/>
      <c r="DN119" s="1036"/>
      <c r="DO119" s="1036"/>
      <c r="DP119" s="1037"/>
      <c r="DQ119" s="1035" t="s">
        <v>128</v>
      </c>
      <c r="DR119" s="1036"/>
      <c r="DS119" s="1036"/>
      <c r="DT119" s="1036"/>
      <c r="DU119" s="1037"/>
      <c r="DV119" s="1038" t="s">
        <v>410</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128</v>
      </c>
      <c r="AL120" s="1011"/>
      <c r="AM120" s="1011"/>
      <c r="AN120" s="1011"/>
      <c r="AO120" s="1012"/>
      <c r="AP120" s="1014" t="s">
        <v>128</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962793</v>
      </c>
      <c r="BR120" s="979"/>
      <c r="BS120" s="979"/>
      <c r="BT120" s="979"/>
      <c r="BU120" s="979"/>
      <c r="BV120" s="979">
        <v>951938</v>
      </c>
      <c r="BW120" s="979"/>
      <c r="BX120" s="979"/>
      <c r="BY120" s="979"/>
      <c r="BZ120" s="979"/>
      <c r="CA120" s="979">
        <v>855451</v>
      </c>
      <c r="CB120" s="979"/>
      <c r="CC120" s="979"/>
      <c r="CD120" s="979"/>
      <c r="CE120" s="979"/>
      <c r="CF120" s="993">
        <v>28</v>
      </c>
      <c r="CG120" s="994"/>
      <c r="CH120" s="994"/>
      <c r="CI120" s="994"/>
      <c r="CJ120" s="994"/>
      <c r="CK120" s="1059" t="s">
        <v>464</v>
      </c>
      <c r="CL120" s="1060"/>
      <c r="CM120" s="1060"/>
      <c r="CN120" s="1060"/>
      <c r="CO120" s="1061"/>
      <c r="CP120" s="1067" t="s">
        <v>403</v>
      </c>
      <c r="CQ120" s="1068"/>
      <c r="CR120" s="1068"/>
      <c r="CS120" s="1068"/>
      <c r="CT120" s="1068"/>
      <c r="CU120" s="1068"/>
      <c r="CV120" s="1068"/>
      <c r="CW120" s="1068"/>
      <c r="CX120" s="1068"/>
      <c r="CY120" s="1068"/>
      <c r="CZ120" s="1068"/>
      <c r="DA120" s="1068"/>
      <c r="DB120" s="1068"/>
      <c r="DC120" s="1068"/>
      <c r="DD120" s="1068"/>
      <c r="DE120" s="1068"/>
      <c r="DF120" s="1069"/>
      <c r="DG120" s="978">
        <v>1207722</v>
      </c>
      <c r="DH120" s="979"/>
      <c r="DI120" s="979"/>
      <c r="DJ120" s="979"/>
      <c r="DK120" s="979"/>
      <c r="DL120" s="979">
        <v>1260079</v>
      </c>
      <c r="DM120" s="979"/>
      <c r="DN120" s="979"/>
      <c r="DO120" s="979"/>
      <c r="DP120" s="979"/>
      <c r="DQ120" s="979">
        <v>1226322</v>
      </c>
      <c r="DR120" s="979"/>
      <c r="DS120" s="979"/>
      <c r="DT120" s="979"/>
      <c r="DU120" s="979"/>
      <c r="DV120" s="980">
        <v>40.200000000000003</v>
      </c>
      <c r="DW120" s="980"/>
      <c r="DX120" s="980"/>
      <c r="DY120" s="980"/>
      <c r="DZ120" s="981"/>
    </row>
    <row r="121" spans="1:130" s="246" customFormat="1" ht="26.25" customHeight="1" x14ac:dyDescent="0.15">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436</v>
      </c>
      <c r="AB121" s="1011"/>
      <c r="AC121" s="1011"/>
      <c r="AD121" s="1011"/>
      <c r="AE121" s="1012"/>
      <c r="AF121" s="1013" t="s">
        <v>410</v>
      </c>
      <c r="AG121" s="1011"/>
      <c r="AH121" s="1011"/>
      <c r="AI121" s="1011"/>
      <c r="AJ121" s="1012"/>
      <c r="AK121" s="1013" t="s">
        <v>128</v>
      </c>
      <c r="AL121" s="1011"/>
      <c r="AM121" s="1011"/>
      <c r="AN121" s="1011"/>
      <c r="AO121" s="1012"/>
      <c r="AP121" s="1014" t="s">
        <v>458</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117171</v>
      </c>
      <c r="BR121" s="972"/>
      <c r="BS121" s="972"/>
      <c r="BT121" s="972"/>
      <c r="BU121" s="972"/>
      <c r="BV121" s="972">
        <v>98329</v>
      </c>
      <c r="BW121" s="972"/>
      <c r="BX121" s="972"/>
      <c r="BY121" s="972"/>
      <c r="BZ121" s="972"/>
      <c r="CA121" s="972">
        <v>92348</v>
      </c>
      <c r="CB121" s="972"/>
      <c r="CC121" s="972"/>
      <c r="CD121" s="972"/>
      <c r="CE121" s="972"/>
      <c r="CF121" s="966">
        <v>3</v>
      </c>
      <c r="CG121" s="967"/>
      <c r="CH121" s="967"/>
      <c r="CI121" s="967"/>
      <c r="CJ121" s="967"/>
      <c r="CK121" s="1062"/>
      <c r="CL121" s="1063"/>
      <c r="CM121" s="1063"/>
      <c r="CN121" s="1063"/>
      <c r="CO121" s="1064"/>
      <c r="CP121" s="1072" t="s">
        <v>400</v>
      </c>
      <c r="CQ121" s="1073"/>
      <c r="CR121" s="1073"/>
      <c r="CS121" s="1073"/>
      <c r="CT121" s="1073"/>
      <c r="CU121" s="1073"/>
      <c r="CV121" s="1073"/>
      <c r="CW121" s="1073"/>
      <c r="CX121" s="1073"/>
      <c r="CY121" s="1073"/>
      <c r="CZ121" s="1073"/>
      <c r="DA121" s="1073"/>
      <c r="DB121" s="1073"/>
      <c r="DC121" s="1073"/>
      <c r="DD121" s="1073"/>
      <c r="DE121" s="1073"/>
      <c r="DF121" s="1074"/>
      <c r="DG121" s="971">
        <v>353155</v>
      </c>
      <c r="DH121" s="972"/>
      <c r="DI121" s="972"/>
      <c r="DJ121" s="972"/>
      <c r="DK121" s="972"/>
      <c r="DL121" s="972">
        <v>299255</v>
      </c>
      <c r="DM121" s="972"/>
      <c r="DN121" s="972"/>
      <c r="DO121" s="972"/>
      <c r="DP121" s="972"/>
      <c r="DQ121" s="972">
        <v>234081</v>
      </c>
      <c r="DR121" s="972"/>
      <c r="DS121" s="972"/>
      <c r="DT121" s="972"/>
      <c r="DU121" s="972"/>
      <c r="DV121" s="973">
        <v>7.7</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410</v>
      </c>
      <c r="AG122" s="1011"/>
      <c r="AH122" s="1011"/>
      <c r="AI122" s="1011"/>
      <c r="AJ122" s="1012"/>
      <c r="AK122" s="1013" t="s">
        <v>458</v>
      </c>
      <c r="AL122" s="1011"/>
      <c r="AM122" s="1011"/>
      <c r="AN122" s="1011"/>
      <c r="AO122" s="1012"/>
      <c r="AP122" s="1014" t="s">
        <v>128</v>
      </c>
      <c r="AQ122" s="1015"/>
      <c r="AR122" s="1015"/>
      <c r="AS122" s="1015"/>
      <c r="AT122" s="1016"/>
      <c r="AU122" s="1044"/>
      <c r="AV122" s="1045"/>
      <c r="AW122" s="1045"/>
      <c r="AX122" s="1045"/>
      <c r="AY122" s="1046"/>
      <c r="AZ122" s="1026" t="s">
        <v>467</v>
      </c>
      <c r="BA122" s="1017"/>
      <c r="BB122" s="1017"/>
      <c r="BC122" s="1017"/>
      <c r="BD122" s="1017"/>
      <c r="BE122" s="1017"/>
      <c r="BF122" s="1017"/>
      <c r="BG122" s="1017"/>
      <c r="BH122" s="1017"/>
      <c r="BI122" s="1017"/>
      <c r="BJ122" s="1017"/>
      <c r="BK122" s="1017"/>
      <c r="BL122" s="1017"/>
      <c r="BM122" s="1017"/>
      <c r="BN122" s="1017"/>
      <c r="BO122" s="1017"/>
      <c r="BP122" s="1018"/>
      <c r="BQ122" s="1049">
        <v>5708397</v>
      </c>
      <c r="BR122" s="1050"/>
      <c r="BS122" s="1050"/>
      <c r="BT122" s="1050"/>
      <c r="BU122" s="1050"/>
      <c r="BV122" s="1050">
        <v>5448960</v>
      </c>
      <c r="BW122" s="1050"/>
      <c r="BX122" s="1050"/>
      <c r="BY122" s="1050"/>
      <c r="BZ122" s="1050"/>
      <c r="CA122" s="1050">
        <v>5271290</v>
      </c>
      <c r="CB122" s="1050"/>
      <c r="CC122" s="1050"/>
      <c r="CD122" s="1050"/>
      <c r="CE122" s="1050"/>
      <c r="CF122" s="1070">
        <v>172.8</v>
      </c>
      <c r="CG122" s="1071"/>
      <c r="CH122" s="1071"/>
      <c r="CI122" s="1071"/>
      <c r="CJ122" s="1071"/>
      <c r="CK122" s="1062"/>
      <c r="CL122" s="1063"/>
      <c r="CM122" s="1063"/>
      <c r="CN122" s="1063"/>
      <c r="CO122" s="1064"/>
      <c r="CP122" s="1072" t="s">
        <v>405</v>
      </c>
      <c r="CQ122" s="1073"/>
      <c r="CR122" s="1073"/>
      <c r="CS122" s="1073"/>
      <c r="CT122" s="1073"/>
      <c r="CU122" s="1073"/>
      <c r="CV122" s="1073"/>
      <c r="CW122" s="1073"/>
      <c r="CX122" s="1073"/>
      <c r="CY122" s="1073"/>
      <c r="CZ122" s="1073"/>
      <c r="DA122" s="1073"/>
      <c r="DB122" s="1073"/>
      <c r="DC122" s="1073"/>
      <c r="DD122" s="1073"/>
      <c r="DE122" s="1073"/>
      <c r="DF122" s="1074"/>
      <c r="DG122" s="971">
        <v>155828</v>
      </c>
      <c r="DH122" s="972"/>
      <c r="DI122" s="972"/>
      <c r="DJ122" s="972"/>
      <c r="DK122" s="972"/>
      <c r="DL122" s="972">
        <v>143946</v>
      </c>
      <c r="DM122" s="972"/>
      <c r="DN122" s="972"/>
      <c r="DO122" s="972"/>
      <c r="DP122" s="972"/>
      <c r="DQ122" s="972">
        <v>122705</v>
      </c>
      <c r="DR122" s="972"/>
      <c r="DS122" s="972"/>
      <c r="DT122" s="972"/>
      <c r="DU122" s="972"/>
      <c r="DV122" s="973">
        <v>4</v>
      </c>
      <c r="DW122" s="973"/>
      <c r="DX122" s="973"/>
      <c r="DY122" s="973"/>
      <c r="DZ122" s="974"/>
    </row>
    <row r="123" spans="1:130" s="246" customFormat="1" ht="26.25" customHeight="1" x14ac:dyDescent="0.15">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436</v>
      </c>
      <c r="AB123" s="1011"/>
      <c r="AC123" s="1011"/>
      <c r="AD123" s="1011"/>
      <c r="AE123" s="1012"/>
      <c r="AF123" s="1013" t="s">
        <v>128</v>
      </c>
      <c r="AG123" s="1011"/>
      <c r="AH123" s="1011"/>
      <c r="AI123" s="1011"/>
      <c r="AJ123" s="1012"/>
      <c r="AK123" s="1013" t="s">
        <v>128</v>
      </c>
      <c r="AL123" s="1011"/>
      <c r="AM123" s="1011"/>
      <c r="AN123" s="1011"/>
      <c r="AO123" s="1012"/>
      <c r="AP123" s="1014" t="s">
        <v>128</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468</v>
      </c>
      <c r="BP123" s="1058"/>
      <c r="BQ123" s="1117">
        <v>6788361</v>
      </c>
      <c r="BR123" s="1118"/>
      <c r="BS123" s="1118"/>
      <c r="BT123" s="1118"/>
      <c r="BU123" s="1118"/>
      <c r="BV123" s="1118">
        <v>6499227</v>
      </c>
      <c r="BW123" s="1118"/>
      <c r="BX123" s="1118"/>
      <c r="BY123" s="1118"/>
      <c r="BZ123" s="1118"/>
      <c r="CA123" s="1118">
        <v>6219089</v>
      </c>
      <c r="CB123" s="1118"/>
      <c r="CC123" s="1118"/>
      <c r="CD123" s="1118"/>
      <c r="CE123" s="1118"/>
      <c r="CF123" s="1051"/>
      <c r="CG123" s="1052"/>
      <c r="CH123" s="1052"/>
      <c r="CI123" s="1052"/>
      <c r="CJ123" s="1053"/>
      <c r="CK123" s="1062"/>
      <c r="CL123" s="1063"/>
      <c r="CM123" s="1063"/>
      <c r="CN123" s="1063"/>
      <c r="CO123" s="1064"/>
      <c r="CP123" s="1072" t="s">
        <v>469</v>
      </c>
      <c r="CQ123" s="1073"/>
      <c r="CR123" s="1073"/>
      <c r="CS123" s="1073"/>
      <c r="CT123" s="1073"/>
      <c r="CU123" s="1073"/>
      <c r="CV123" s="1073"/>
      <c r="CW123" s="1073"/>
      <c r="CX123" s="1073"/>
      <c r="CY123" s="1073"/>
      <c r="CZ123" s="1073"/>
      <c r="DA123" s="1073"/>
      <c r="DB123" s="1073"/>
      <c r="DC123" s="1073"/>
      <c r="DD123" s="1073"/>
      <c r="DE123" s="1073"/>
      <c r="DF123" s="1074"/>
      <c r="DG123" s="1010" t="s">
        <v>436</v>
      </c>
      <c r="DH123" s="1011"/>
      <c r="DI123" s="1011"/>
      <c r="DJ123" s="1011"/>
      <c r="DK123" s="1012"/>
      <c r="DL123" s="1013" t="s">
        <v>433</v>
      </c>
      <c r="DM123" s="1011"/>
      <c r="DN123" s="1011"/>
      <c r="DO123" s="1011"/>
      <c r="DP123" s="1012"/>
      <c r="DQ123" s="1013">
        <v>29100</v>
      </c>
      <c r="DR123" s="1011"/>
      <c r="DS123" s="1011"/>
      <c r="DT123" s="1011"/>
      <c r="DU123" s="1012"/>
      <c r="DV123" s="1014">
        <v>1</v>
      </c>
      <c r="DW123" s="1015"/>
      <c r="DX123" s="1015"/>
      <c r="DY123" s="1015"/>
      <c r="DZ123" s="1016"/>
    </row>
    <row r="124" spans="1:130" s="246" customFormat="1" ht="26.25" customHeight="1" thickBot="1" x14ac:dyDescent="0.2">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433</v>
      </c>
      <c r="AL124" s="1011"/>
      <c r="AM124" s="1011"/>
      <c r="AN124" s="1011"/>
      <c r="AO124" s="1012"/>
      <c r="AP124" s="1014" t="s">
        <v>436</v>
      </c>
      <c r="AQ124" s="1015"/>
      <c r="AR124" s="1015"/>
      <c r="AS124" s="1015"/>
      <c r="AT124" s="1016"/>
      <c r="AU124" s="1113" t="s">
        <v>470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131.9</v>
      </c>
      <c r="BR124" s="1080"/>
      <c r="BS124" s="1080"/>
      <c r="BT124" s="1080"/>
      <c r="BU124" s="1080"/>
      <c r="BV124" s="1080">
        <v>128</v>
      </c>
      <c r="BW124" s="1080"/>
      <c r="BX124" s="1080"/>
      <c r="BY124" s="1080"/>
      <c r="BZ124" s="1080"/>
      <c r="CA124" s="1080">
        <v>129.69999999999999</v>
      </c>
      <c r="CB124" s="1080"/>
      <c r="CC124" s="1080"/>
      <c r="CD124" s="1080"/>
      <c r="CE124" s="1080"/>
      <c r="CF124" s="1081"/>
      <c r="CG124" s="1082"/>
      <c r="CH124" s="1082"/>
      <c r="CI124" s="1082"/>
      <c r="CJ124" s="1083"/>
      <c r="CK124" s="1065"/>
      <c r="CL124" s="1065"/>
      <c r="CM124" s="1065"/>
      <c r="CN124" s="1065"/>
      <c r="CO124" s="1066"/>
      <c r="CP124" s="1072" t="s">
        <v>471</v>
      </c>
      <c r="CQ124" s="1073"/>
      <c r="CR124" s="1073"/>
      <c r="CS124" s="1073"/>
      <c r="CT124" s="1073"/>
      <c r="CU124" s="1073"/>
      <c r="CV124" s="1073"/>
      <c r="CW124" s="1073"/>
      <c r="CX124" s="1073"/>
      <c r="CY124" s="1073"/>
      <c r="CZ124" s="1073"/>
      <c r="DA124" s="1073"/>
      <c r="DB124" s="1073"/>
      <c r="DC124" s="1073"/>
      <c r="DD124" s="1073"/>
      <c r="DE124" s="1073"/>
      <c r="DF124" s="1074"/>
      <c r="DG124" s="1057" t="s">
        <v>128</v>
      </c>
      <c r="DH124" s="1036"/>
      <c r="DI124" s="1036"/>
      <c r="DJ124" s="1036"/>
      <c r="DK124" s="1037"/>
      <c r="DL124" s="1035" t="s">
        <v>128</v>
      </c>
      <c r="DM124" s="1036"/>
      <c r="DN124" s="1036"/>
      <c r="DO124" s="1036"/>
      <c r="DP124" s="1037"/>
      <c r="DQ124" s="1035" t="s">
        <v>128</v>
      </c>
      <c r="DR124" s="1036"/>
      <c r="DS124" s="1036"/>
      <c r="DT124" s="1036"/>
      <c r="DU124" s="1037"/>
      <c r="DV124" s="1038" t="s">
        <v>458</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128</v>
      </c>
      <c r="AG125" s="1011"/>
      <c r="AH125" s="1011"/>
      <c r="AI125" s="1011"/>
      <c r="AJ125" s="1012"/>
      <c r="AK125" s="1013" t="s">
        <v>433</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472</v>
      </c>
      <c r="CL125" s="1060"/>
      <c r="CM125" s="1060"/>
      <c r="CN125" s="1060"/>
      <c r="CO125" s="1061"/>
      <c r="CP125" s="992" t="s">
        <v>473</v>
      </c>
      <c r="CQ125" s="941"/>
      <c r="CR125" s="941"/>
      <c r="CS125" s="941"/>
      <c r="CT125" s="941"/>
      <c r="CU125" s="941"/>
      <c r="CV125" s="941"/>
      <c r="CW125" s="941"/>
      <c r="CX125" s="941"/>
      <c r="CY125" s="941"/>
      <c r="CZ125" s="941"/>
      <c r="DA125" s="941"/>
      <c r="DB125" s="941"/>
      <c r="DC125" s="941"/>
      <c r="DD125" s="941"/>
      <c r="DE125" s="941"/>
      <c r="DF125" s="942"/>
      <c r="DG125" s="978" t="s">
        <v>433</v>
      </c>
      <c r="DH125" s="979"/>
      <c r="DI125" s="979"/>
      <c r="DJ125" s="979"/>
      <c r="DK125" s="979"/>
      <c r="DL125" s="979" t="s">
        <v>433</v>
      </c>
      <c r="DM125" s="979"/>
      <c r="DN125" s="979"/>
      <c r="DO125" s="979"/>
      <c r="DP125" s="979"/>
      <c r="DQ125" s="979" t="s">
        <v>433</v>
      </c>
      <c r="DR125" s="979"/>
      <c r="DS125" s="979"/>
      <c r="DT125" s="979"/>
      <c r="DU125" s="979"/>
      <c r="DV125" s="980" t="s">
        <v>128</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128</v>
      </c>
      <c r="AG126" s="1011"/>
      <c r="AH126" s="1011"/>
      <c r="AI126" s="1011"/>
      <c r="AJ126" s="1012"/>
      <c r="AK126" s="1013" t="s">
        <v>433</v>
      </c>
      <c r="AL126" s="1011"/>
      <c r="AM126" s="1011"/>
      <c r="AN126" s="1011"/>
      <c r="AO126" s="1012"/>
      <c r="AP126" s="1014" t="s">
        <v>128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474</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128</v>
      </c>
      <c r="DM126" s="972"/>
      <c r="DN126" s="972"/>
      <c r="DO126" s="972"/>
      <c r="DP126" s="972"/>
      <c r="DQ126" s="972" t="s">
        <v>128</v>
      </c>
      <c r="DR126" s="972"/>
      <c r="DS126" s="972"/>
      <c r="DT126" s="972"/>
      <c r="DU126" s="972"/>
      <c r="DV126" s="973" t="s">
        <v>128</v>
      </c>
      <c r="DW126" s="973"/>
      <c r="DX126" s="973"/>
      <c r="DY126" s="973"/>
      <c r="DZ126" s="974"/>
    </row>
    <row r="127" spans="1:130" s="246" customFormat="1" ht="26.25" customHeight="1" x14ac:dyDescent="0.15">
      <c r="A127" s="1112"/>
      <c r="B127" s="1000"/>
      <c r="C127" s="1054" t="s">
        <v>475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79</v>
      </c>
      <c r="AB127" s="1011"/>
      <c r="AC127" s="1011"/>
      <c r="AD127" s="1011"/>
      <c r="AE127" s="1012"/>
      <c r="AF127" s="1013">
        <v>38</v>
      </c>
      <c r="AG127" s="1011"/>
      <c r="AH127" s="1011"/>
      <c r="AI127" s="1011"/>
      <c r="AJ127" s="1012"/>
      <c r="AK127" s="1013">
        <v>43</v>
      </c>
      <c r="AL127" s="1011"/>
      <c r="AM127" s="1011"/>
      <c r="AN127" s="1011"/>
      <c r="AO127" s="1012"/>
      <c r="AP127" s="1014">
        <v>0</v>
      </c>
      <c r="AQ127" s="1015"/>
      <c r="AR127" s="1015"/>
      <c r="AS127" s="1015"/>
      <c r="AT127" s="1016"/>
      <c r="AU127" s="282"/>
      <c r="AV127" s="282"/>
      <c r="AW127" s="282"/>
      <c r="AX127" s="1084" t="s">
        <v>476</v>
      </c>
      <c r="AY127" s="1085"/>
      <c r="AZ127" s="1085"/>
      <c r="BA127" s="1085"/>
      <c r="BB127" s="1085"/>
      <c r="BC127" s="1085"/>
      <c r="BD127" s="1085"/>
      <c r="BE127" s="1086"/>
      <c r="BF127" s="1087" t="s">
        <v>477</v>
      </c>
      <c r="BG127" s="1085"/>
      <c r="BH127" s="1085"/>
      <c r="BI127" s="1085"/>
      <c r="BJ127" s="1085"/>
      <c r="BK127" s="1085"/>
      <c r="BL127" s="1086"/>
      <c r="BM127" s="1087" t="s">
        <v>478</v>
      </c>
      <c r="BN127" s="1085"/>
      <c r="BO127" s="1085"/>
      <c r="BP127" s="1085"/>
      <c r="BQ127" s="1085"/>
      <c r="BR127" s="1085"/>
      <c r="BS127" s="1086"/>
      <c r="BT127" s="1087" t="s">
        <v>479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480</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481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482</v>
      </c>
      <c r="X128" s="1097"/>
      <c r="Y128" s="1097"/>
      <c r="Z128" s="1098"/>
      <c r="AA128" s="1099">
        <v>22796</v>
      </c>
      <c r="AB128" s="1100"/>
      <c r="AC128" s="1100"/>
      <c r="AD128" s="1100"/>
      <c r="AE128" s="1101"/>
      <c r="AF128" s="1102">
        <v>17833</v>
      </c>
      <c r="AG128" s="1100"/>
      <c r="AH128" s="1100"/>
      <c r="AI128" s="1100"/>
      <c r="AJ128" s="1101"/>
      <c r="AK128" s="1102">
        <v>15288</v>
      </c>
      <c r="AL128" s="1100"/>
      <c r="AM128" s="1100"/>
      <c r="AN128" s="1100"/>
      <c r="AO128" s="1101"/>
      <c r="AP128" s="1103"/>
      <c r="AQ128" s="1104"/>
      <c r="AR128" s="1104"/>
      <c r="AS128" s="1104"/>
      <c r="AT128" s="1105"/>
      <c r="AU128" s="282"/>
      <c r="AV128" s="282"/>
      <c r="AW128" s="282"/>
      <c r="AX128" s="940" t="s">
        <v>483</v>
      </c>
      <c r="AY128" s="941"/>
      <c r="AZ128" s="941"/>
      <c r="BA128" s="941"/>
      <c r="BB128" s="941"/>
      <c r="BC128" s="941"/>
      <c r="BD128" s="941"/>
      <c r="BE128" s="942"/>
      <c r="BF128" s="1106" t="s">
        <v>484</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485</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458</v>
      </c>
      <c r="DR128" s="1092"/>
      <c r="DS128" s="1092"/>
      <c r="DT128" s="1092"/>
      <c r="DU128" s="1092"/>
      <c r="DV128" s="1093" t="s">
        <v>486</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487</v>
      </c>
      <c r="X129" s="1126"/>
      <c r="Y129" s="1126"/>
      <c r="Z129" s="1127"/>
      <c r="AA129" s="1010">
        <v>3653722</v>
      </c>
      <c r="AB129" s="1011"/>
      <c r="AC129" s="1011"/>
      <c r="AD129" s="1011"/>
      <c r="AE129" s="1012"/>
      <c r="AF129" s="1013">
        <v>3640195</v>
      </c>
      <c r="AG129" s="1011"/>
      <c r="AH129" s="1011"/>
      <c r="AI129" s="1011"/>
      <c r="AJ129" s="1012"/>
      <c r="AK129" s="1013">
        <v>3595251</v>
      </c>
      <c r="AL129" s="1011"/>
      <c r="AM129" s="1011"/>
      <c r="AN129" s="1011"/>
      <c r="AO129" s="1012"/>
      <c r="AP129" s="1128"/>
      <c r="AQ129" s="1129"/>
      <c r="AR129" s="1129"/>
      <c r="AS129" s="1129"/>
      <c r="AT129" s="1130"/>
      <c r="AU129" s="284"/>
      <c r="AV129" s="284"/>
      <c r="AW129" s="284"/>
      <c r="AX129" s="1119" t="s">
        <v>488</v>
      </c>
      <c r="AY129" s="1002"/>
      <c r="AZ129" s="1002"/>
      <c r="BA129" s="1002"/>
      <c r="BB129" s="1002"/>
      <c r="BC129" s="1002"/>
      <c r="BD129" s="1002"/>
      <c r="BE129" s="1003"/>
      <c r="BF129" s="1120" t="s">
        <v>128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489</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490</v>
      </c>
      <c r="X130" s="1126"/>
      <c r="Y130" s="1126"/>
      <c r="Z130" s="1127"/>
      <c r="AA130" s="1010">
        <v>589682</v>
      </c>
      <c r="AB130" s="1011"/>
      <c r="AC130" s="1011"/>
      <c r="AD130" s="1011"/>
      <c r="AE130" s="1012"/>
      <c r="AF130" s="1013">
        <v>573739</v>
      </c>
      <c r="AG130" s="1011"/>
      <c r="AH130" s="1011"/>
      <c r="AI130" s="1011"/>
      <c r="AJ130" s="1012"/>
      <c r="AK130" s="1013">
        <v>545217</v>
      </c>
      <c r="AL130" s="1011"/>
      <c r="AM130" s="1011"/>
      <c r="AN130" s="1011"/>
      <c r="AO130" s="1012"/>
      <c r="AP130" s="1128"/>
      <c r="AQ130" s="1129"/>
      <c r="AR130" s="1129"/>
      <c r="AS130" s="1129"/>
      <c r="AT130" s="1130"/>
      <c r="AU130" s="284"/>
      <c r="AV130" s="284"/>
      <c r="AW130" s="284"/>
      <c r="AX130" s="1119" t="s">
        <v>491</v>
      </c>
      <c r="AY130" s="1002"/>
      <c r="AZ130" s="1002"/>
      <c r="BA130" s="1002"/>
      <c r="BB130" s="1002"/>
      <c r="BC130" s="1002"/>
      <c r="BD130" s="1002"/>
      <c r="BE130" s="1003"/>
      <c r="BF130" s="1156">
        <v>13.6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492</v>
      </c>
      <c r="X131" s="1164"/>
      <c r="Y131" s="1164"/>
      <c r="Z131" s="1165"/>
      <c r="AA131" s="1057">
        <v>3064040</v>
      </c>
      <c r="AB131" s="1036"/>
      <c r="AC131" s="1036"/>
      <c r="AD131" s="1036"/>
      <c r="AE131" s="1037"/>
      <c r="AF131" s="1035">
        <v>3066456</v>
      </c>
      <c r="AG131" s="1036"/>
      <c r="AH131" s="1036"/>
      <c r="AI131" s="1036"/>
      <c r="AJ131" s="1037"/>
      <c r="AK131" s="1035">
        <v>3050034</v>
      </c>
      <c r="AL131" s="1036"/>
      <c r="AM131" s="1036"/>
      <c r="AN131" s="1036"/>
      <c r="AO131" s="1037"/>
      <c r="AP131" s="1166"/>
      <c r="AQ131" s="1167"/>
      <c r="AR131" s="1167"/>
      <c r="AS131" s="1167"/>
      <c r="AT131" s="1168"/>
      <c r="AU131" s="284"/>
      <c r="AV131" s="284"/>
      <c r="AW131" s="284"/>
      <c r="AX131" s="1138" t="s">
        <v>493</v>
      </c>
      <c r="AY131" s="1089"/>
      <c r="AZ131" s="1089"/>
      <c r="BA131" s="1089"/>
      <c r="BB131" s="1089"/>
      <c r="BC131" s="1089"/>
      <c r="BD131" s="1089"/>
      <c r="BE131" s="1090"/>
      <c r="BF131" s="1139">
        <v>129.69999999999999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495</v>
      </c>
      <c r="W132" s="1149"/>
      <c r="X132" s="1149"/>
      <c r="Y132" s="1149"/>
      <c r="Z132" s="1150"/>
      <c r="AA132" s="1151">
        <v>13.93731805</v>
      </c>
      <c r="AB132" s="1152"/>
      <c r="AC132" s="1152"/>
      <c r="AD132" s="1152"/>
      <c r="AE132" s="1153"/>
      <c r="AF132" s="1154">
        <v>13.493459550000001</v>
      </c>
      <c r="AG132" s="1152"/>
      <c r="AH132" s="1152"/>
      <c r="AI132" s="1152"/>
      <c r="AJ132" s="1153"/>
      <c r="AK132" s="1154">
        <v>13.54368509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496</v>
      </c>
      <c r="W133" s="1132"/>
      <c r="X133" s="1132"/>
      <c r="Y133" s="1132"/>
      <c r="Z133" s="1133"/>
      <c r="AA133" s="1134">
        <v>14.3</v>
      </c>
      <c r="AB133" s="1135"/>
      <c r="AC133" s="1135"/>
      <c r="AD133" s="1135"/>
      <c r="AE133" s="1136"/>
      <c r="AF133" s="1134">
        <v>13.9</v>
      </c>
      <c r="AG133" s="1135"/>
      <c r="AH133" s="1135"/>
      <c r="AI133" s="1135"/>
      <c r="AJ133" s="1136"/>
      <c r="AK133" s="1134">
        <v>13.6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Rl0dkamluiXvMMsxVrf59/865G2TEElcIu2qeM5Ypp7c++a2H/RjpzC4wIYoE2pKQfS69o1XZRWcFtRYOpWXQ==" saltValue="rhA1hCeX/dJ59x7/fRSF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K+Ku/4vyQxlXNTurrYd7GjXv2oJ5vAbj6G8+B/DEgWkpTID4MPK9VnuGN+EiA8Wp7m+cuU6JQTmGfYFmVxPjA==" saltValue="ei6YezxnnH68amgghC70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z8ZXzby6y0Echp/jIY4s+5NcaIHsDdVGZi2z2nzNNwj6XHaa1X6C+bEllTYB7X6mZ1PktaqegVgA+n3mAZucQ==" saltValue="PxLA9QXZIYlg1upf6ZYX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505</v>
      </c>
      <c r="AL9" s="1175"/>
      <c r="AM9" s="1175"/>
      <c r="AN9" s="1176"/>
      <c r="AO9" s="312">
        <v>1216137</v>
      </c>
      <c r="AP9" s="312">
        <v>109700</v>
      </c>
      <c r="AQ9" s="313">
        <v>87631</v>
      </c>
      <c r="AR9" s="314">
        <v>25.2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506</v>
      </c>
      <c r="AL10" s="1175"/>
      <c r="AM10" s="1175"/>
      <c r="AN10" s="1176"/>
      <c r="AO10" s="315">
        <v>46948</v>
      </c>
      <c r="AP10" s="315">
        <v>4235</v>
      </c>
      <c r="AQ10" s="316">
        <v>8917</v>
      </c>
      <c r="AR10" s="317">
        <v>-52.5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507</v>
      </c>
      <c r="AL11" s="1175"/>
      <c r="AM11" s="1175"/>
      <c r="AN11" s="1176"/>
      <c r="AO11" s="315">
        <v>153398</v>
      </c>
      <c r="AP11" s="315">
        <v>13837</v>
      </c>
      <c r="AQ11" s="316">
        <v>14700</v>
      </c>
      <c r="AR11" s="317">
        <v>-5.9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508</v>
      </c>
      <c r="AL12" s="1175"/>
      <c r="AM12" s="1175"/>
      <c r="AN12" s="1176"/>
      <c r="AO12" s="315">
        <v>240</v>
      </c>
      <c r="AP12" s="315">
        <v>22</v>
      </c>
      <c r="AQ12" s="316">
        <v>667</v>
      </c>
      <c r="AR12" s="317">
        <v>-96.7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509</v>
      </c>
      <c r="AL13" s="1175"/>
      <c r="AM13" s="1175"/>
      <c r="AN13" s="1176"/>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511</v>
      </c>
      <c r="AL14" s="1175"/>
      <c r="AM14" s="1175"/>
      <c r="AN14" s="1176"/>
      <c r="AO14" s="315">
        <v>48952</v>
      </c>
      <c r="AP14" s="315">
        <v>4416</v>
      </c>
      <c r="AQ14" s="316">
        <v>4134</v>
      </c>
      <c r="AR14" s="317">
        <v>6.8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512</v>
      </c>
      <c r="AL15" s="1175"/>
      <c r="AM15" s="1175"/>
      <c r="AN15" s="1176"/>
      <c r="AO15" s="315">
        <v>38185</v>
      </c>
      <c r="AP15" s="315">
        <v>3444</v>
      </c>
      <c r="AQ15" s="316">
        <v>2222</v>
      </c>
      <c r="AR15" s="317">
        <v>55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513</v>
      </c>
      <c r="AL16" s="1178"/>
      <c r="AM16" s="1178"/>
      <c r="AN16" s="1179"/>
      <c r="AO16" s="315">
        <v>-93881</v>
      </c>
      <c r="AP16" s="315">
        <v>-8468</v>
      </c>
      <c r="AQ16" s="316">
        <v>-8178</v>
      </c>
      <c r="AR16" s="317">
        <v>3.5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1409979</v>
      </c>
      <c r="AP17" s="315">
        <v>127186</v>
      </c>
      <c r="AQ17" s="316">
        <v>110093</v>
      </c>
      <c r="AR17" s="317">
        <v>15.5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518</v>
      </c>
      <c r="AL21" s="1170"/>
      <c r="AM21" s="1170"/>
      <c r="AN21" s="1171"/>
      <c r="AO21" s="327">
        <v>12.63</v>
      </c>
      <c r="AP21" s="328">
        <v>10.38</v>
      </c>
      <c r="AQ21" s="329">
        <v>2.25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519</v>
      </c>
      <c r="AL22" s="1170"/>
      <c r="AM22" s="1170"/>
      <c r="AN22" s="1171"/>
      <c r="AO22" s="332">
        <v>95.5</v>
      </c>
      <c r="AP22" s="333">
        <v>96.6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523</v>
      </c>
      <c r="AL32" s="1186"/>
      <c r="AM32" s="1186"/>
      <c r="AN32" s="1187"/>
      <c r="AO32" s="342">
        <v>711229</v>
      </c>
      <c r="AP32" s="342">
        <v>64156</v>
      </c>
      <c r="AQ32" s="343">
        <v>55141</v>
      </c>
      <c r="AR32" s="344">
        <v>16.3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524</v>
      </c>
      <c r="AL33" s="1186"/>
      <c r="AM33" s="1186"/>
      <c r="AN33" s="1187"/>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525</v>
      </c>
      <c r="AL34" s="1186"/>
      <c r="AM34" s="1186"/>
      <c r="AN34" s="1187"/>
      <c r="AO34" s="342" t="s">
        <v>510</v>
      </c>
      <c r="AP34" s="342" t="s">
        <v>510</v>
      </c>
      <c r="AQ34" s="343">
        <v>3</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526</v>
      </c>
      <c r="AL35" s="1186"/>
      <c r="AM35" s="1186"/>
      <c r="AN35" s="1187"/>
      <c r="AO35" s="342">
        <v>185562</v>
      </c>
      <c r="AP35" s="342">
        <v>16738</v>
      </c>
      <c r="AQ35" s="343">
        <v>21916</v>
      </c>
      <c r="AR35" s="344">
        <v>-23.6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527</v>
      </c>
      <c r="AL36" s="1186"/>
      <c r="AM36" s="1186"/>
      <c r="AN36" s="1187"/>
      <c r="AO36" s="342">
        <v>76758</v>
      </c>
      <c r="AP36" s="342">
        <v>6924</v>
      </c>
      <c r="AQ36" s="343">
        <v>3784</v>
      </c>
      <c r="AR36" s="344">
        <v>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528</v>
      </c>
      <c r="AL37" s="1186"/>
      <c r="AM37" s="1186"/>
      <c r="AN37" s="1187"/>
      <c r="AO37" s="342">
        <v>43</v>
      </c>
      <c r="AP37" s="342">
        <v>4</v>
      </c>
      <c r="AQ37" s="343">
        <v>1115</v>
      </c>
      <c r="AR37" s="344">
        <v>-99.6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529</v>
      </c>
      <c r="AL38" s="1189"/>
      <c r="AM38" s="1189"/>
      <c r="AN38" s="1190"/>
      <c r="AO38" s="345" t="s">
        <v>510</v>
      </c>
      <c r="AP38" s="345" t="s">
        <v>510</v>
      </c>
      <c r="AQ38" s="346">
        <v>2</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530</v>
      </c>
      <c r="AL39" s="1189"/>
      <c r="AM39" s="1189"/>
      <c r="AN39" s="1190"/>
      <c r="AO39" s="342">
        <v>-15288</v>
      </c>
      <c r="AP39" s="342">
        <v>-1379</v>
      </c>
      <c r="AQ39" s="343">
        <v>-1435</v>
      </c>
      <c r="AR39" s="344">
        <v>-3.9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531</v>
      </c>
      <c r="AL40" s="1186"/>
      <c r="AM40" s="1186"/>
      <c r="AN40" s="1187"/>
      <c r="AO40" s="342">
        <v>-545217</v>
      </c>
      <c r="AP40" s="342">
        <v>-49181</v>
      </c>
      <c r="AQ40" s="343">
        <v>-54229</v>
      </c>
      <c r="AR40" s="344">
        <v>-9.3000000000000007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413087</v>
      </c>
      <c r="AP41" s="342">
        <v>37262</v>
      </c>
      <c r="AQ41" s="343">
        <v>26298</v>
      </c>
      <c r="AR41" s="344">
        <v>41.7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500</v>
      </c>
      <c r="AN49" s="1182" t="s">
        <v>535</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1254414</v>
      </c>
      <c r="AN51" s="364">
        <v>107795</v>
      </c>
      <c r="AO51" s="365">
        <v>76.5</v>
      </c>
      <c r="AP51" s="366">
        <v>91837</v>
      </c>
      <c r="AQ51" s="367">
        <v>11</v>
      </c>
      <c r="AR51" s="368">
        <v>65.5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385069</v>
      </c>
      <c r="AN52" s="372">
        <v>33090</v>
      </c>
      <c r="AO52" s="373">
        <v>11.2</v>
      </c>
      <c r="AP52" s="374">
        <v>54439</v>
      </c>
      <c r="AQ52" s="375">
        <v>21.7</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1348329</v>
      </c>
      <c r="AN53" s="364">
        <v>117093</v>
      </c>
      <c r="AO53" s="365">
        <v>8.6</v>
      </c>
      <c r="AP53" s="366">
        <v>106092</v>
      </c>
      <c r="AQ53" s="367">
        <v>15.5</v>
      </c>
      <c r="AR53" s="368">
        <v>-6.9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644518</v>
      </c>
      <c r="AN54" s="372">
        <v>55972</v>
      </c>
      <c r="AO54" s="373">
        <v>69.2</v>
      </c>
      <c r="AP54" s="374">
        <v>44299</v>
      </c>
      <c r="AQ54" s="375">
        <v>-18.600000000000001</v>
      </c>
      <c r="AR54" s="376">
        <v>87.8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454087</v>
      </c>
      <c r="AN55" s="364">
        <v>39790</v>
      </c>
      <c r="AO55" s="365">
        <v>-66</v>
      </c>
      <c r="AP55" s="366">
        <v>78903</v>
      </c>
      <c r="AQ55" s="367">
        <v>-25.6</v>
      </c>
      <c r="AR55" s="368">
        <v>-40.4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184123</v>
      </c>
      <c r="AN56" s="372">
        <v>16134</v>
      </c>
      <c r="AO56" s="373">
        <v>-71.2</v>
      </c>
      <c r="AP56" s="374">
        <v>49201</v>
      </c>
      <c r="AQ56" s="375">
        <v>11.1</v>
      </c>
      <c r="AR56" s="376">
        <v>-82.3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429731</v>
      </c>
      <c r="AN57" s="364">
        <v>38158</v>
      </c>
      <c r="AO57" s="365">
        <v>-4.0999999999999996</v>
      </c>
      <c r="AP57" s="366">
        <v>82993</v>
      </c>
      <c r="AQ57" s="367">
        <v>5.2</v>
      </c>
      <c r="AR57" s="368">
        <v>-9.3000000000000007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107218</v>
      </c>
      <c r="AN58" s="372">
        <v>9520</v>
      </c>
      <c r="AO58" s="373">
        <v>-41</v>
      </c>
      <c r="AP58" s="374">
        <v>46787</v>
      </c>
      <c r="AQ58" s="375">
        <v>-4.9000000000000004</v>
      </c>
      <c r="AR58" s="376">
        <v>-36.1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534352</v>
      </c>
      <c r="AN59" s="364">
        <v>48201</v>
      </c>
      <c r="AO59" s="365">
        <v>26.3</v>
      </c>
      <c r="AP59" s="366">
        <v>108252</v>
      </c>
      <c r="AQ59" s="367">
        <v>30.4</v>
      </c>
      <c r="AR59" s="368">
        <v>-4.0999999999999996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349321</v>
      </c>
      <c r="AN60" s="372">
        <v>31510</v>
      </c>
      <c r="AO60" s="373">
        <v>231</v>
      </c>
      <c r="AP60" s="374">
        <v>50321</v>
      </c>
      <c r="AQ60" s="375">
        <v>7.6</v>
      </c>
      <c r="AR60" s="376">
        <v>223.4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804183</v>
      </c>
      <c r="AN61" s="379">
        <v>70207</v>
      </c>
      <c r="AO61" s="380">
        <v>8.3000000000000007</v>
      </c>
      <c r="AP61" s="381">
        <v>93615</v>
      </c>
      <c r="AQ61" s="382">
        <v>7.3</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334050</v>
      </c>
      <c r="AN62" s="372">
        <v>29245</v>
      </c>
      <c r="AO62" s="373">
        <v>39.799999999999997</v>
      </c>
      <c r="AP62" s="374">
        <v>49009</v>
      </c>
      <c r="AQ62" s="375">
        <v>3.4</v>
      </c>
      <c r="AR62" s="376">
        <v>36.4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EEJ8z+DI2x1em+TMYSxlG+GnmrXcvtLACFGwE7CIhqbCkUQqsoBd1yaRvEC2VtuevPx2PSHuPsdw2THQqYoEw==" saltValue="UexSQa7ccE7ydY+10vor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mSGXWieBpuQK4w8hEqBSFlIKJs4Mamtw9ltsVg1BOnwVUkS/COhMFJJzDzU4Sg6UZK6FfkfyVUZ19y9tfNmyQ==" saltValue="1pOy6y01qpas+54kIRv/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Crhzm3mSFmU3fSE80xP66igWKl1PDbHfq7Sflhfe8v6ZhJRlRro0F6iX/6TQ4+zBWwLA2DKR+ZxLrsRiBdT4g==" saltValue="bHnxojC1IQEO5fR3OhUR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4" t="s">
        <v>3</v>
      </c>
      <c r="D47" s="1194"/>
      <c r="E47" s="1195"/>
      <c r="F47" s="11">
        <v>18</v>
      </c>
      <c r="G47" s="12">
        <v>14.97</v>
      </c>
      <c r="H47" s="12">
        <v>13.04</v>
      </c>
      <c r="I47" s="12">
        <v>11.35</v>
      </c>
      <c r="J47" s="13">
        <v>8.2200000000000006</v>
      </c>
    </row>
    <row r="48" spans="2:10" ht="57.75" customHeight="1" x14ac:dyDescent="0.15">
      <c r="B48" s="14"/>
      <c r="C48" s="1196" t="s">
        <v>4</v>
      </c>
      <c r="D48" s="1196"/>
      <c r="E48" s="1197"/>
      <c r="F48" s="15">
        <v>4.3099999999999996</v>
      </c>
      <c r="G48" s="16">
        <v>4.29</v>
      </c>
      <c r="H48" s="16">
        <v>4.6100000000000003</v>
      </c>
      <c r="I48" s="16">
        <v>3.22</v>
      </c>
      <c r="J48" s="17">
        <v>3.05</v>
      </c>
    </row>
    <row r="49" spans="2:10" ht="57.75" customHeight="1" thickBot="1" x14ac:dyDescent="0.2">
      <c r="B49" s="18"/>
      <c r="C49" s="1198" t="s">
        <v>5</v>
      </c>
      <c r="D49" s="1198"/>
      <c r="E49" s="1199"/>
      <c r="F49" s="19" t="s">
        <v>556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a7XpIeEmUF1zzJ/mh63Z4XOrddkTqP8RF4DUgYipbvW6/48cAK+noegYOiGuE/I0vn7+NpEED0CVR4u3mMEug==" saltValue="YJRZ8qNlyDLvzjJ2hDnw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2020-03-06T07:35:04Z</cp:lastPrinted>
  <dcterms:created xsi:type="dcterms:W3CDTF">2020-02-10T02:25:48Z</dcterms:created>
  <dcterms:modified xsi:type="dcterms:W3CDTF">2020-03-13T05:18:09Z</dcterms:modified>
  <cp:category/>
</cp:coreProperties>
</file>